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<sst xmlns="http://schemas.openxmlformats.org/spreadsheetml/2006/main" count="283" uniqueCount="136">
  <si>
    <t>Dział</t>
  </si>
  <si>
    <t>Rozdział</t>
  </si>
  <si>
    <t>Paragraf</t>
  </si>
  <si>
    <t>Treść</t>
  </si>
  <si>
    <t>010</t>
  </si>
  <si>
    <t>Rolnictwo i łowiectwo</t>
  </si>
  <si>
    <t>133 353,00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</si>
  <si>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</si>
  <si>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</si>
  <si>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</si>
  <si>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</si>
  <si>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</si>
  <si>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</si>
  <si>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70 400,00</t>
  </si>
  <si>
    <t>75011</t>
  </si>
  <si>
    <t>Urzędy wojewódzkie</t>
  </si>
  <si>
    <t>751</t>
  </si>
  <si>
    <t>Urzędy naczelnych organów władzy państwowej, kontroli i ochrony prawa oraz sądownictwa</t>
  </si>
  <si>
    <t>5 672,00</t>
  </si>
  <si>
    <t>75101</t>
  </si>
  <si>
    <t>Urzędy naczelnych organów władzy państwowej, kontroli i ochrony prawa</t>
  </si>
  <si>
    <t>1 093,00</t>
  </si>
  <si>
    <t>75109</t>
  </si>
  <si>
    <t>Wybory do rad gmin, rad powiatów i sejmików województw, wybory wójtów, burmistrzów i prezydentów miast oraz referenda gminne, powiatowe i wojewódzkie</t>
  </si>
  <si>
    <t>4 579,00</t>
  </si>
  <si>
    <t>852</t>
  </si>
  <si>
    <t>Pomoc społeczna</t>
  </si>
  <si>
    <t>2 521 680,00</t>
  </si>
  <si>
    <t>85203</t>
  </si>
  <si>
    <t>Ośrodki wsparcia</t>
  </si>
  <si>
    <t>163 080,00</t>
  </si>
  <si>
    <t>85212</t>
  </si>
  <si>
    <t>Świadczenia rodzinne, świadczenia z funduszu alimentacyjneego oraz składki na ubezpieczenia emerytalne i rentowe z ubezpieczenia społecznego</t>
  </si>
  <si>
    <t>2 323 000,00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</si>
  <si>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</si>
  <si>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</si>
  <si>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13 700,00</t>
  </si>
  <si>
    <t>85295</t>
  </si>
  <si>
    <t>21 900,00</t>
  </si>
  <si>
    <t>Razem:</t>
  </si>
  <si>
    <t>2 731 105,00</t>
  </si>
  <si>
    <t>Plan</t>
  </si>
  <si>
    <t>Wykonanie</t>
  </si>
  <si>
    <t>Świadczenia społeczne</t>
  </si>
  <si>
    <t>3110</t>
  </si>
  <si>
    <t>Składki na ubezpieczenie zdrowotne</t>
  </si>
  <si>
    <t>4130</t>
  </si>
  <si>
    <t>2 000,00</t>
  </si>
  <si>
    <t xml:space="preserve">Szkolenia pracowników niebędących członkami korpusu służby cywilnej </t>
  </si>
  <si>
    <t>4700</t>
  </si>
  <si>
    <t>400,00</t>
  </si>
  <si>
    <t>Koszty postępowania sądowego i prokuratorskiego</t>
  </si>
  <si>
    <t>4610</t>
  </si>
  <si>
    <t>1 100,00</t>
  </si>
  <si>
    <t>Odpisy na zakładowy fundusz świadczeń socjalnych</t>
  </si>
  <si>
    <t>4440</t>
  </si>
  <si>
    <t>500,00</t>
  </si>
  <si>
    <t>Różne opłaty i składki</t>
  </si>
  <si>
    <t>4430</t>
  </si>
  <si>
    <t>200,00</t>
  </si>
  <si>
    <t>Podróże służbowe krajowe</t>
  </si>
  <si>
    <t>4410</t>
  </si>
  <si>
    <t>1 000,00</t>
  </si>
  <si>
    <t>Opłata z tytułu zakupu usług telekomunikacyjnych świadczonych w stacjonarnej publicznej sieci telefonicznej.</t>
  </si>
  <si>
    <t>4370</t>
  </si>
  <si>
    <t>11 000,00</t>
  </si>
  <si>
    <t>Zakup usług pozostałych</t>
  </si>
  <si>
    <t>4300</t>
  </si>
  <si>
    <t>170,00</t>
  </si>
  <si>
    <t>Zakup usług zdrowotnych</t>
  </si>
  <si>
    <t>4280</t>
  </si>
  <si>
    <t>1 910,00</t>
  </si>
  <si>
    <t>Zakup energii</t>
  </si>
  <si>
    <t>4260</t>
  </si>
  <si>
    <t>5 775,00</t>
  </si>
  <si>
    <t>Zakup materiałów i wyposażenia</t>
  </si>
  <si>
    <t>4210</t>
  </si>
  <si>
    <t>950,00</t>
  </si>
  <si>
    <t>Składki na Fundusz Pracy</t>
  </si>
  <si>
    <t>4120</t>
  </si>
  <si>
    <t>74 500,00</t>
  </si>
  <si>
    <t>Składki na ubezpieczenia społeczne</t>
  </si>
  <si>
    <t>4110</t>
  </si>
  <si>
    <t>2 545,00</t>
  </si>
  <si>
    <t>Dodatkowe wynagrodzenie roczne</t>
  </si>
  <si>
    <t>4040</t>
  </si>
  <si>
    <t>35 000,00</t>
  </si>
  <si>
    <t>Wynagrodzenia osobowe pracowników</t>
  </si>
  <si>
    <t>4010</t>
  </si>
  <si>
    <t>2 185 650,00</t>
  </si>
  <si>
    <t>300,00</t>
  </si>
  <si>
    <t>Wydatki osobowe niezaliczone do wynagrodzeń</t>
  </si>
  <si>
    <t>3020</t>
  </si>
  <si>
    <t>930,00</t>
  </si>
  <si>
    <t>5 200,00</t>
  </si>
  <si>
    <t>1 500,00</t>
  </si>
  <si>
    <t>118,00</t>
  </si>
  <si>
    <t>2 500,00</t>
  </si>
  <si>
    <t>600,00</t>
  </si>
  <si>
    <t>Zakup usług remontowych</t>
  </si>
  <si>
    <t>4270</t>
  </si>
  <si>
    <t>3 500,00</t>
  </si>
  <si>
    <t>27 302,00</t>
  </si>
  <si>
    <t>2 400,00</t>
  </si>
  <si>
    <t>15 300,00</t>
  </si>
  <si>
    <t>7 550,00</t>
  </si>
  <si>
    <t>94 180,00</t>
  </si>
  <si>
    <t>100,00</t>
  </si>
  <si>
    <t>755,00</t>
  </si>
  <si>
    <t>625,00</t>
  </si>
  <si>
    <t>Wynagrodzenia bezosobowe</t>
  </si>
  <si>
    <t>4170</t>
  </si>
  <si>
    <t>5,00</t>
  </si>
  <si>
    <t>34,00</t>
  </si>
  <si>
    <t>2 860,00</t>
  </si>
  <si>
    <t xml:space="preserve">Różne wydatki na rzecz osób fizycznych </t>
  </si>
  <si>
    <t>3030</t>
  </si>
  <si>
    <t>880,00</t>
  </si>
  <si>
    <t>22,00</t>
  </si>
  <si>
    <t>191,00</t>
  </si>
  <si>
    <t>3 670,00</t>
  </si>
  <si>
    <t>1 300,00</t>
  </si>
  <si>
    <t>8 190,00</t>
  </si>
  <si>
    <t>4 240,00</t>
  </si>
  <si>
    <t>50 000,00</t>
  </si>
  <si>
    <t>130 738,00</t>
  </si>
  <si>
    <t>670,00</t>
  </si>
  <si>
    <t>102,00</t>
  </si>
  <si>
    <t>27,00</t>
  </si>
  <si>
    <t>266,00</t>
  </si>
  <si>
    <t>1 550,00</t>
  </si>
  <si>
    <t>wydatki</t>
  </si>
  <si>
    <t>dochody</t>
  </si>
  <si>
    <t>Plan i wykonanie dochodów i wydatków budżetu  za pierwsze półrocze 2012 roku na zadania zlecone przez administrację rządową</t>
  </si>
  <si>
    <t>Załącznik nr 3 do Informacji o przebiegu wykonania budżetu za I półrocze 2012 r.</t>
  </si>
  <si>
    <t>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</si>
</sst>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43">
    <xf numFmtId="0" fontId="1" fillId="0" borderId="0" xfId="0" applyNumberFormat="1" applyFont="1" applyFill="1" applyBorder="1" applyAlignment="1" applyProtection="1">
      <alignment horizontal="left"/>
      <protection locked="0"/>
    </xf>
    <xf numFmtId="2" fontId="4" fillId="0" borderId="10" xfId="0" applyNumberFormat="1" applyFont="1" applyFill="1" applyBorder="1" applyAlignment="1" applyProtection="1">
      <alignment horizontal="right" vertical="center"/>
      <protection locked="0"/>
    </xf>
    <xf numFmtId="2" fontId="4" fillId="0" borderId="11" xfId="0" applyNumberFormat="1" applyFont="1" applyFill="1" applyBorder="1" applyAlignment="1" applyProtection="1">
      <alignment horizontal="right" vertical="center"/>
      <protection locked="0"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2" fontId="4" fillId="0" borderId="12" xfId="0" applyNumberFormat="1" applyFont="1" applyFill="1" applyBorder="1" applyAlignment="1" applyProtection="1">
      <alignment horizontal="right" vertical="center"/>
      <protection locked="0"/>
    </xf>
    <xf numFmtId="43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43" fontId="5" fillId="0" borderId="13" xfId="0" applyNumberFormat="1" applyFont="1" applyFill="1" applyBorder="1" applyAlignment="1" applyProtection="1">
      <alignment horizontal="right" vertical="center"/>
      <protection locked="0"/>
    </xf>
    <xf numFmtId="43" fontId="4" fillId="0" borderId="13" xfId="0" applyNumberFormat="1" applyFont="1" applyFill="1" applyBorder="1" applyAlignment="1" applyProtection="1">
      <alignment horizontal="right" vertical="center"/>
      <protection locked="0"/>
    </xf>
    <xf numFmtId="43" fontId="5" fillId="0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12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right" wrapText="1"/>
      <protection locked="0"/>
    </xf>
    <xf numFmtId="43" fontId="5" fillId="0" borderId="13" xfId="0" applyNumberFormat="1" applyFont="1" applyFill="1" applyBorder="1" applyAlignment="1" applyProtection="1">
      <alignment horizontal="lef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right" wrapText="1"/>
      <protection locked="0"/>
    </xf>
    <xf numFmtId="43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49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43" fontId="5" fillId="0" borderId="13" xfId="0" applyNumberFormat="1" applyFont="1" applyFill="1" applyBorder="1" applyAlignment="1" applyProtection="1">
      <alignment horizontal="left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49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D3" sqref="D3"/>
    </sheetView>
  </sheetViews>
  <sheetFormatPr defaultColWidth="9.33203125" defaultRowHeight="12.75"/>
  <cols>
    <col min="1" max="1" width="6.83203125" style="0" customWidth="1"/>
    <col min="2" max="2" width="10.16015625" style="0" customWidth="1"/>
    <col min="3" max="3" width="10.83203125" style="0" customWidth="1"/>
    <col min="4" max="4" width="43.66015625" style="0" customWidth="1"/>
    <col min="5" max="5" width="13.66015625" style="0" customWidth="1"/>
    <col min="6" max="6" width="15.33203125" style="0" customWidth="1"/>
    <col min="7" max="7" width="7.16015625" style="0" customWidth="1"/>
  </cols>
  <sheetData>
    <row r="1" spans="1:7" ht="47.25" customHeight="1">
      <c r="A1" s="10"/>
      <c r="B1" s="10"/>
      <c r="C1" s="10"/>
      <c r="D1" s="10"/>
      <c r="E1" s="36" t="s">
        <v>134</v>
      </c>
      <c r="F1" s="36"/>
      <c r="G1" s="10"/>
    </row>
    <row r="2" spans="1:7" ht="39" customHeight="1">
      <c r="A2" s="38" t="s">
        <v>133</v>
      </c>
      <c r="B2" s="38"/>
      <c r="C2" s="38"/>
      <c r="D2" s="38"/>
      <c r="E2" s="38"/>
      <c r="F2" s="38"/>
      <c r="G2" s="10"/>
    </row>
    <row r="3" spans="1:7" ht="22.5" customHeight="1">
      <c r="A3" s="11"/>
      <c r="B3" s="37" t="s">
        <v>132</v>
      </c>
      <c r="C3" s="37"/>
      <c r="D3" s="11"/>
      <c r="E3" s="11"/>
      <c r="F3" s="10"/>
      <c r="G3" s="10"/>
    </row>
    <row r="4" spans="1:7" ht="16.5" customHeight="1">
      <c r="A4" s="12" t="s">
        <v>0</v>
      </c>
      <c r="B4" s="12" t="s">
        <v>1</v>
      </c>
      <c r="C4" s="12" t="s">
        <v>2</v>
      </c>
      <c r="D4" s="12" t="s">
        <v>3</v>
      </c>
      <c r="E4" s="13" t="s">
        <v>41</v>
      </c>
      <c r="F4" s="14" t="s">
        <v>42</v>
      </c>
      <c r="G4" s="15" t="s">
        <v>135</v>
      </c>
    </row>
    <row r="5" spans="1:7" ht="16.5" customHeight="1">
      <c r="A5" s="16" t="s">
        <v>4</v>
      </c>
      <c r="B5" s="16"/>
      <c r="C5" s="16"/>
      <c r="D5" s="17" t="s">
        <v>5</v>
      </c>
      <c r="E5" s="18" t="s">
        <v>6</v>
      </c>
      <c r="F5" s="19">
        <f>F6</f>
        <v>133352.62</v>
      </c>
      <c r="G5" s="33">
        <f aca="true" t="shared" si="0" ref="G5:G68">F5/E5*100</f>
        <v>99.9997150420313</v>
      </c>
    </row>
    <row r="6" spans="1:7" ht="16.5" customHeight="1">
      <c r="A6" s="20"/>
      <c r="B6" s="21" t="s">
        <v>7</v>
      </c>
      <c r="C6" s="21"/>
      <c r="D6" s="22" t="s">
        <v>8</v>
      </c>
      <c r="E6" s="23" t="s">
        <v>6</v>
      </c>
      <c r="F6" s="24">
        <f>F7</f>
        <v>133352.62</v>
      </c>
      <c r="G6" s="1">
        <f t="shared" si="0"/>
        <v>99.9997150420313</v>
      </c>
    </row>
    <row r="7" spans="1:7" ht="45" customHeight="1">
      <c r="A7" s="20"/>
      <c r="B7" s="20"/>
      <c r="C7" s="21" t="s">
        <v>9</v>
      </c>
      <c r="D7" s="22" t="s">
        <v>10</v>
      </c>
      <c r="E7" s="23" t="s">
        <v>6</v>
      </c>
      <c r="F7" s="24">
        <v>133352.62</v>
      </c>
      <c r="G7" s="1">
        <f t="shared" si="0"/>
        <v>99.9997150420313</v>
      </c>
    </row>
    <row r="8" spans="1:7" ht="16.5" customHeight="1">
      <c r="A8" s="16" t="s">
        <v>11</v>
      </c>
      <c r="B8" s="16"/>
      <c r="C8" s="16"/>
      <c r="D8" s="17" t="s">
        <v>12</v>
      </c>
      <c r="E8" s="18" t="s">
        <v>13</v>
      </c>
      <c r="F8" s="19">
        <f>F9</f>
        <v>41400</v>
      </c>
      <c r="G8" s="33">
        <f t="shared" si="0"/>
        <v>58.80681818181818</v>
      </c>
    </row>
    <row r="9" spans="1:7" ht="16.5" customHeight="1">
      <c r="A9" s="20"/>
      <c r="B9" s="21" t="s">
        <v>14</v>
      </c>
      <c r="C9" s="21"/>
      <c r="D9" s="22" t="s">
        <v>15</v>
      </c>
      <c r="E9" s="23" t="s">
        <v>13</v>
      </c>
      <c r="F9" s="24">
        <f>F10</f>
        <v>41400</v>
      </c>
      <c r="G9" s="1">
        <f t="shared" si="0"/>
        <v>58.80681818181818</v>
      </c>
    </row>
    <row r="10" spans="1:7" ht="50.25" customHeight="1">
      <c r="A10" s="20"/>
      <c r="B10" s="20"/>
      <c r="C10" s="21" t="s">
        <v>9</v>
      </c>
      <c r="D10" s="22" t="s">
        <v>10</v>
      </c>
      <c r="E10" s="23" t="s">
        <v>13</v>
      </c>
      <c r="F10" s="24">
        <v>41400</v>
      </c>
      <c r="G10" s="1">
        <f t="shared" si="0"/>
        <v>58.80681818181818</v>
      </c>
    </row>
    <row r="11" spans="1:7" ht="29.25" customHeight="1">
      <c r="A11" s="16" t="s">
        <v>16</v>
      </c>
      <c r="B11" s="16"/>
      <c r="C11" s="16"/>
      <c r="D11" s="17" t="s">
        <v>17</v>
      </c>
      <c r="E11" s="18" t="s">
        <v>18</v>
      </c>
      <c r="F11" s="19">
        <f>F12+F14</f>
        <v>4725.49</v>
      </c>
      <c r="G11" s="33">
        <f t="shared" si="0"/>
        <v>83.31258815232722</v>
      </c>
    </row>
    <row r="12" spans="1:7" ht="29.25" customHeight="1">
      <c r="A12" s="20"/>
      <c r="B12" s="21" t="s">
        <v>19</v>
      </c>
      <c r="C12" s="21"/>
      <c r="D12" s="22" t="s">
        <v>20</v>
      </c>
      <c r="E12" s="23" t="s">
        <v>21</v>
      </c>
      <c r="F12" s="24">
        <f>F13</f>
        <v>547</v>
      </c>
      <c r="G12" s="1">
        <f t="shared" si="0"/>
        <v>50.04574565416286</v>
      </c>
    </row>
    <row r="13" spans="1:7" ht="52.5" customHeight="1">
      <c r="A13" s="20"/>
      <c r="B13" s="20"/>
      <c r="C13" s="21" t="s">
        <v>9</v>
      </c>
      <c r="D13" s="22" t="s">
        <v>10</v>
      </c>
      <c r="E13" s="23" t="s">
        <v>21</v>
      </c>
      <c r="F13" s="24">
        <v>547</v>
      </c>
      <c r="G13" s="1">
        <f t="shared" si="0"/>
        <v>50.04574565416286</v>
      </c>
    </row>
    <row r="14" spans="1:7" ht="51" customHeight="1">
      <c r="A14" s="20"/>
      <c r="B14" s="21" t="s">
        <v>22</v>
      </c>
      <c r="C14" s="21"/>
      <c r="D14" s="22" t="s">
        <v>23</v>
      </c>
      <c r="E14" s="23" t="s">
        <v>24</v>
      </c>
      <c r="F14" s="24">
        <f>F15</f>
        <v>4178.49</v>
      </c>
      <c r="G14" s="1">
        <f t="shared" si="0"/>
        <v>91.2533304214894</v>
      </c>
    </row>
    <row r="15" spans="1:7" ht="51" customHeight="1">
      <c r="A15" s="20"/>
      <c r="B15" s="20"/>
      <c r="C15" s="21" t="s">
        <v>9</v>
      </c>
      <c r="D15" s="22" t="s">
        <v>10</v>
      </c>
      <c r="E15" s="23" t="s">
        <v>24</v>
      </c>
      <c r="F15" s="24">
        <v>4178.49</v>
      </c>
      <c r="G15" s="1">
        <f t="shared" si="0"/>
        <v>91.2533304214894</v>
      </c>
    </row>
    <row r="16" spans="1:7" ht="16.5" customHeight="1">
      <c r="A16" s="16" t="s">
        <v>25</v>
      </c>
      <c r="B16" s="16"/>
      <c r="C16" s="16"/>
      <c r="D16" s="17" t="s">
        <v>26</v>
      </c>
      <c r="E16" s="18" t="s">
        <v>27</v>
      </c>
      <c r="F16" s="19">
        <f>F17+F19+F21+F23</f>
        <v>1294040</v>
      </c>
      <c r="G16" s="33">
        <f t="shared" si="0"/>
        <v>51.316582595729834</v>
      </c>
    </row>
    <row r="17" spans="1:7" ht="16.5" customHeight="1">
      <c r="A17" s="20"/>
      <c r="B17" s="21" t="s">
        <v>28</v>
      </c>
      <c r="C17" s="21"/>
      <c r="D17" s="22" t="s">
        <v>29</v>
      </c>
      <c r="E17" s="23" t="s">
        <v>30</v>
      </c>
      <c r="F17" s="24">
        <f>F18</f>
        <v>81540</v>
      </c>
      <c r="G17" s="1">
        <f t="shared" si="0"/>
        <v>50</v>
      </c>
    </row>
    <row r="18" spans="1:7" ht="50.25" customHeight="1">
      <c r="A18" s="20"/>
      <c r="B18" s="20"/>
      <c r="C18" s="21" t="s">
        <v>9</v>
      </c>
      <c r="D18" s="22" t="s">
        <v>10</v>
      </c>
      <c r="E18" s="23" t="s">
        <v>30</v>
      </c>
      <c r="F18" s="24">
        <v>81540</v>
      </c>
      <c r="G18" s="1">
        <f t="shared" si="0"/>
        <v>50</v>
      </c>
    </row>
    <row r="19" spans="1:7" ht="46.5" customHeight="1">
      <c r="A19" s="20"/>
      <c r="B19" s="21" t="s">
        <v>31</v>
      </c>
      <c r="C19" s="21"/>
      <c r="D19" s="22" t="s">
        <v>32</v>
      </c>
      <c r="E19" s="23" t="s">
        <v>33</v>
      </c>
      <c r="F19" s="24">
        <f>F20</f>
        <v>1181000</v>
      </c>
      <c r="G19" s="1">
        <f t="shared" si="0"/>
        <v>50.83943176926389</v>
      </c>
    </row>
    <row r="20" spans="1:7" ht="51.75" customHeight="1">
      <c r="A20" s="20"/>
      <c r="B20" s="20"/>
      <c r="C20" s="21" t="s">
        <v>9</v>
      </c>
      <c r="D20" s="22" t="s">
        <v>10</v>
      </c>
      <c r="E20" s="23" t="s">
        <v>33</v>
      </c>
      <c r="F20" s="24">
        <v>1181000</v>
      </c>
      <c r="G20" s="1">
        <f t="shared" si="0"/>
        <v>50.83943176926389</v>
      </c>
    </row>
    <row r="21" spans="1:7" ht="64.5" customHeight="1">
      <c r="A21" s="20"/>
      <c r="B21" s="21" t="s">
        <v>34</v>
      </c>
      <c r="C21" s="21"/>
      <c r="D21" s="22" t="s">
        <v>35</v>
      </c>
      <c r="E21" s="23" t="s">
        <v>36</v>
      </c>
      <c r="F21" s="24">
        <f>F22</f>
        <v>9600</v>
      </c>
      <c r="G21" s="1">
        <f t="shared" si="0"/>
        <v>70.07299270072993</v>
      </c>
    </row>
    <row r="22" spans="1:7" ht="53.25" customHeight="1">
      <c r="A22" s="20"/>
      <c r="B22" s="20"/>
      <c r="C22" s="21" t="s">
        <v>9</v>
      </c>
      <c r="D22" s="22" t="s">
        <v>10</v>
      </c>
      <c r="E22" s="23" t="s">
        <v>36</v>
      </c>
      <c r="F22" s="24">
        <v>9600</v>
      </c>
      <c r="G22" s="1">
        <f t="shared" si="0"/>
        <v>70.07299270072993</v>
      </c>
    </row>
    <row r="23" spans="1:7" ht="16.5" customHeight="1">
      <c r="A23" s="20"/>
      <c r="B23" s="21" t="s">
        <v>37</v>
      </c>
      <c r="C23" s="21"/>
      <c r="D23" s="22" t="s">
        <v>8</v>
      </c>
      <c r="E23" s="23" t="s">
        <v>38</v>
      </c>
      <c r="F23" s="24">
        <f>F24</f>
        <v>21900</v>
      </c>
      <c r="G23" s="1">
        <f t="shared" si="0"/>
        <v>100</v>
      </c>
    </row>
    <row r="24" spans="1:7" ht="50.25" customHeight="1">
      <c r="A24" s="20"/>
      <c r="B24" s="20"/>
      <c r="C24" s="21" t="s">
        <v>9</v>
      </c>
      <c r="D24" s="22" t="s">
        <v>10</v>
      </c>
      <c r="E24" s="23" t="s">
        <v>38</v>
      </c>
      <c r="F24" s="24">
        <v>21900</v>
      </c>
      <c r="G24" s="1">
        <f t="shared" si="0"/>
        <v>100</v>
      </c>
    </row>
    <row r="25" spans="1:7" ht="5.25" customHeight="1">
      <c r="A25" s="42"/>
      <c r="B25" s="42"/>
      <c r="C25" s="42"/>
      <c r="D25" s="34"/>
      <c r="E25" s="34"/>
      <c r="F25" s="25"/>
      <c r="G25" s="1"/>
    </row>
    <row r="26" spans="1:7" ht="16.5" customHeight="1">
      <c r="A26" s="35" t="s">
        <v>39</v>
      </c>
      <c r="B26" s="35"/>
      <c r="C26" s="35"/>
      <c r="D26" s="35"/>
      <c r="E26" s="26" t="s">
        <v>40</v>
      </c>
      <c r="F26" s="27">
        <f>F16+F11+F8+F5</f>
        <v>1473518.1099999999</v>
      </c>
      <c r="G26" s="33">
        <f t="shared" si="0"/>
        <v>53.95318415073752</v>
      </c>
    </row>
    <row r="27" spans="1:7" ht="5.25" customHeight="1">
      <c r="A27" s="34"/>
      <c r="B27" s="34"/>
      <c r="C27" s="34"/>
      <c r="D27" s="34"/>
      <c r="E27" s="34"/>
      <c r="F27" s="10"/>
      <c r="G27" s="2"/>
    </row>
    <row r="28" spans="1:7" ht="11.25" customHeight="1">
      <c r="A28" s="41" t="s">
        <v>131</v>
      </c>
      <c r="B28" s="41"/>
      <c r="C28" s="34"/>
      <c r="D28" s="34"/>
      <c r="E28" s="34"/>
      <c r="F28" s="10"/>
      <c r="G28" s="3"/>
    </row>
    <row r="29" spans="1:7" ht="5.25" customHeight="1">
      <c r="A29" s="41"/>
      <c r="B29" s="41"/>
      <c r="C29" s="34"/>
      <c r="D29" s="34"/>
      <c r="E29" s="34"/>
      <c r="F29" s="10"/>
      <c r="G29" s="4"/>
    </row>
    <row r="30" spans="1:7" ht="12.75">
      <c r="A30" s="16" t="s">
        <v>0</v>
      </c>
      <c r="B30" s="16" t="s">
        <v>1</v>
      </c>
      <c r="C30" s="16" t="s">
        <v>2</v>
      </c>
      <c r="D30" s="16" t="s">
        <v>3</v>
      </c>
      <c r="E30" s="28" t="s">
        <v>41</v>
      </c>
      <c r="F30" s="29" t="s">
        <v>42</v>
      </c>
      <c r="G30" s="1" t="s">
        <v>135</v>
      </c>
    </row>
    <row r="31" spans="1:7" ht="12.75">
      <c r="A31" s="16" t="s">
        <v>4</v>
      </c>
      <c r="B31" s="16"/>
      <c r="C31" s="16"/>
      <c r="D31" s="17" t="s">
        <v>5</v>
      </c>
      <c r="E31" s="30" t="s">
        <v>6</v>
      </c>
      <c r="F31" s="9">
        <f>F32</f>
        <v>133352.62</v>
      </c>
      <c r="G31" s="33">
        <f t="shared" si="0"/>
        <v>99.9997150420313</v>
      </c>
    </row>
    <row r="32" spans="1:7" ht="12.75">
      <c r="A32" s="20"/>
      <c r="B32" s="21" t="s">
        <v>7</v>
      </c>
      <c r="C32" s="21"/>
      <c r="D32" s="22" t="s">
        <v>8</v>
      </c>
      <c r="E32" s="31" t="s">
        <v>6</v>
      </c>
      <c r="F32" s="5">
        <f>SUM(F33:F38)</f>
        <v>133352.62</v>
      </c>
      <c r="G32" s="1">
        <f t="shared" si="0"/>
        <v>99.9997150420313</v>
      </c>
    </row>
    <row r="33" spans="1:7" ht="12.75">
      <c r="A33" s="20"/>
      <c r="B33" s="20"/>
      <c r="C33" s="21" t="s">
        <v>88</v>
      </c>
      <c r="D33" s="22" t="s">
        <v>87</v>
      </c>
      <c r="E33" s="31" t="s">
        <v>130</v>
      </c>
      <c r="F33" s="6">
        <v>1550</v>
      </c>
      <c r="G33" s="1">
        <f t="shared" si="0"/>
        <v>100</v>
      </c>
    </row>
    <row r="34" spans="1:7" ht="12.75">
      <c r="A34" s="20"/>
      <c r="B34" s="20"/>
      <c r="C34" s="21" t="s">
        <v>82</v>
      </c>
      <c r="D34" s="22" t="s">
        <v>81</v>
      </c>
      <c r="E34" s="31" t="s">
        <v>129</v>
      </c>
      <c r="F34" s="6">
        <v>266.45</v>
      </c>
      <c r="G34" s="1">
        <f t="shared" si="0"/>
        <v>100.16917293233082</v>
      </c>
    </row>
    <row r="35" spans="1:7" ht="12.75">
      <c r="A35" s="20"/>
      <c r="B35" s="20"/>
      <c r="C35" s="21" t="s">
        <v>79</v>
      </c>
      <c r="D35" s="22" t="s">
        <v>78</v>
      </c>
      <c r="E35" s="31" t="s">
        <v>128</v>
      </c>
      <c r="F35" s="6">
        <v>26.95</v>
      </c>
      <c r="G35" s="1">
        <f t="shared" si="0"/>
        <v>99.81481481481481</v>
      </c>
    </row>
    <row r="36" spans="1:7" ht="12.75">
      <c r="A36" s="20"/>
      <c r="B36" s="20"/>
      <c r="C36" s="21" t="s">
        <v>76</v>
      </c>
      <c r="D36" s="22" t="s">
        <v>75</v>
      </c>
      <c r="E36" s="31" t="s">
        <v>127</v>
      </c>
      <c r="F36" s="6">
        <v>101.94</v>
      </c>
      <c r="G36" s="1">
        <f t="shared" si="0"/>
        <v>99.94117647058823</v>
      </c>
    </row>
    <row r="37" spans="1:7" ht="12.75">
      <c r="A37" s="20"/>
      <c r="B37" s="20"/>
      <c r="C37" s="21" t="s">
        <v>67</v>
      </c>
      <c r="D37" s="22" t="s">
        <v>66</v>
      </c>
      <c r="E37" s="31" t="s">
        <v>126</v>
      </c>
      <c r="F37" s="6">
        <v>669.42</v>
      </c>
      <c r="G37" s="1">
        <f t="shared" si="0"/>
        <v>99.9134328358209</v>
      </c>
    </row>
    <row r="38" spans="1:7" ht="12.75">
      <c r="A38" s="20"/>
      <c r="B38" s="20"/>
      <c r="C38" s="21" t="s">
        <v>58</v>
      </c>
      <c r="D38" s="22" t="s">
        <v>57</v>
      </c>
      <c r="E38" s="31" t="s">
        <v>125</v>
      </c>
      <c r="F38" s="6">
        <v>130737.86</v>
      </c>
      <c r="G38" s="1">
        <f t="shared" si="0"/>
        <v>99.99989291560219</v>
      </c>
    </row>
    <row r="39" spans="1:7" ht="12.75">
      <c r="A39" s="16" t="s">
        <v>11</v>
      </c>
      <c r="B39" s="16"/>
      <c r="C39" s="16"/>
      <c r="D39" s="17" t="s">
        <v>12</v>
      </c>
      <c r="E39" s="30" t="s">
        <v>13</v>
      </c>
      <c r="F39" s="9">
        <f>F40</f>
        <v>37090</v>
      </c>
      <c r="G39" s="33">
        <f t="shared" si="0"/>
        <v>52.68465909090909</v>
      </c>
    </row>
    <row r="40" spans="1:7" ht="12.75">
      <c r="A40" s="20"/>
      <c r="B40" s="21" t="s">
        <v>14</v>
      </c>
      <c r="C40" s="21"/>
      <c r="D40" s="22" t="s">
        <v>15</v>
      </c>
      <c r="E40" s="31" t="s">
        <v>13</v>
      </c>
      <c r="F40" s="5">
        <f>SUM(F41:F47)</f>
        <v>37090</v>
      </c>
      <c r="G40" s="1">
        <f t="shared" si="0"/>
        <v>52.68465909090909</v>
      </c>
    </row>
    <row r="41" spans="1:7" ht="12.75">
      <c r="A41" s="20"/>
      <c r="B41" s="20"/>
      <c r="C41" s="21" t="s">
        <v>88</v>
      </c>
      <c r="D41" s="22" t="s">
        <v>87</v>
      </c>
      <c r="E41" s="31" t="s">
        <v>124</v>
      </c>
      <c r="F41" s="5">
        <v>25000</v>
      </c>
      <c r="G41" s="1">
        <f t="shared" si="0"/>
        <v>50</v>
      </c>
    </row>
    <row r="42" spans="1:7" ht="12.75">
      <c r="A42" s="20"/>
      <c r="B42" s="20"/>
      <c r="C42" s="21" t="s">
        <v>85</v>
      </c>
      <c r="D42" s="22" t="s">
        <v>84</v>
      </c>
      <c r="E42" s="31" t="s">
        <v>123</v>
      </c>
      <c r="F42" s="5">
        <v>4240</v>
      </c>
      <c r="G42" s="1">
        <f t="shared" si="0"/>
        <v>100</v>
      </c>
    </row>
    <row r="43" spans="1:7" ht="12.75">
      <c r="A43" s="20"/>
      <c r="B43" s="20"/>
      <c r="C43" s="21" t="s">
        <v>82</v>
      </c>
      <c r="D43" s="22" t="s">
        <v>81</v>
      </c>
      <c r="E43" s="31" t="s">
        <v>122</v>
      </c>
      <c r="F43" s="5">
        <v>4095</v>
      </c>
      <c r="G43" s="1">
        <f t="shared" si="0"/>
        <v>50</v>
      </c>
    </row>
    <row r="44" spans="1:7" ht="12.75">
      <c r="A44" s="20"/>
      <c r="B44" s="20"/>
      <c r="C44" s="21" t="s">
        <v>79</v>
      </c>
      <c r="D44" s="22" t="s">
        <v>78</v>
      </c>
      <c r="E44" s="31" t="s">
        <v>121</v>
      </c>
      <c r="F44" s="5">
        <v>650</v>
      </c>
      <c r="G44" s="1">
        <f t="shared" si="0"/>
        <v>50</v>
      </c>
    </row>
    <row r="45" spans="1:7" ht="12.75">
      <c r="A45" s="20"/>
      <c r="B45" s="20"/>
      <c r="C45" s="21" t="s">
        <v>76</v>
      </c>
      <c r="D45" s="22" t="s">
        <v>75</v>
      </c>
      <c r="E45" s="31" t="s">
        <v>47</v>
      </c>
      <c r="F45" s="5">
        <v>1000</v>
      </c>
      <c r="G45" s="1">
        <f t="shared" si="0"/>
        <v>50</v>
      </c>
    </row>
    <row r="46" spans="1:7" ht="12.75">
      <c r="A46" s="20"/>
      <c r="B46" s="20"/>
      <c r="C46" s="21" t="s">
        <v>67</v>
      </c>
      <c r="D46" s="22" t="s">
        <v>66</v>
      </c>
      <c r="E46" s="31" t="s">
        <v>120</v>
      </c>
      <c r="F46" s="5">
        <v>1835</v>
      </c>
      <c r="G46" s="1">
        <f t="shared" si="0"/>
        <v>50</v>
      </c>
    </row>
    <row r="47" spans="1:7" ht="22.5">
      <c r="A47" s="20"/>
      <c r="B47" s="20"/>
      <c r="C47" s="21" t="s">
        <v>49</v>
      </c>
      <c r="D47" s="22" t="s">
        <v>48</v>
      </c>
      <c r="E47" s="31" t="s">
        <v>62</v>
      </c>
      <c r="F47" s="5">
        <v>270</v>
      </c>
      <c r="G47" s="1">
        <f t="shared" si="0"/>
        <v>27</v>
      </c>
    </row>
    <row r="48" spans="1:7" ht="31.5">
      <c r="A48" s="16" t="s">
        <v>16</v>
      </c>
      <c r="B48" s="16"/>
      <c r="C48" s="16"/>
      <c r="D48" s="17" t="s">
        <v>17</v>
      </c>
      <c r="E48" s="30" t="s">
        <v>18</v>
      </c>
      <c r="F48" s="7">
        <f>F49+F53</f>
        <v>4620.49</v>
      </c>
      <c r="G48" s="33">
        <f t="shared" si="0"/>
        <v>81.46138928067701</v>
      </c>
    </row>
    <row r="49" spans="1:7" ht="22.5">
      <c r="A49" s="20"/>
      <c r="B49" s="21" t="s">
        <v>19</v>
      </c>
      <c r="C49" s="21"/>
      <c r="D49" s="22" t="s">
        <v>20</v>
      </c>
      <c r="E49" s="31" t="s">
        <v>21</v>
      </c>
      <c r="F49" s="5">
        <f>F50+F51+F52</f>
        <v>442</v>
      </c>
      <c r="G49" s="1">
        <f t="shared" si="0"/>
        <v>40.43915827996341</v>
      </c>
    </row>
    <row r="50" spans="1:7" ht="12.75">
      <c r="A50" s="20"/>
      <c r="B50" s="20"/>
      <c r="C50" s="21" t="s">
        <v>82</v>
      </c>
      <c r="D50" s="22" t="s">
        <v>81</v>
      </c>
      <c r="E50" s="31" t="s">
        <v>119</v>
      </c>
      <c r="F50" s="5">
        <v>44.53</v>
      </c>
      <c r="G50" s="1">
        <f t="shared" si="0"/>
        <v>23.31413612565445</v>
      </c>
    </row>
    <row r="51" spans="1:7" ht="12.75">
      <c r="A51" s="20"/>
      <c r="B51" s="20"/>
      <c r="C51" s="21" t="s">
        <v>79</v>
      </c>
      <c r="D51" s="22" t="s">
        <v>78</v>
      </c>
      <c r="E51" s="31" t="s">
        <v>118</v>
      </c>
      <c r="F51" s="5">
        <v>6.35</v>
      </c>
      <c r="G51" s="1">
        <f t="shared" si="0"/>
        <v>28.863636363636363</v>
      </c>
    </row>
    <row r="52" spans="1:7" ht="12.75">
      <c r="A52" s="20"/>
      <c r="B52" s="20"/>
      <c r="C52" s="21" t="s">
        <v>111</v>
      </c>
      <c r="D52" s="22" t="s">
        <v>110</v>
      </c>
      <c r="E52" s="31" t="s">
        <v>117</v>
      </c>
      <c r="F52" s="5">
        <v>391.12</v>
      </c>
      <c r="G52" s="1">
        <f t="shared" si="0"/>
        <v>44.445454545454545</v>
      </c>
    </row>
    <row r="53" spans="1:7" ht="45">
      <c r="A53" s="20"/>
      <c r="B53" s="21" t="s">
        <v>22</v>
      </c>
      <c r="C53" s="21"/>
      <c r="D53" s="22" t="s">
        <v>23</v>
      </c>
      <c r="E53" s="31" t="s">
        <v>24</v>
      </c>
      <c r="F53" s="8">
        <f>SUM(F54:F60)</f>
        <v>4178.49</v>
      </c>
      <c r="G53" s="1">
        <f t="shared" si="0"/>
        <v>91.2533304214894</v>
      </c>
    </row>
    <row r="54" spans="1:7" ht="12.75">
      <c r="A54" s="20"/>
      <c r="B54" s="20"/>
      <c r="C54" s="21" t="s">
        <v>116</v>
      </c>
      <c r="D54" s="22" t="s">
        <v>115</v>
      </c>
      <c r="E54" s="31" t="s">
        <v>114</v>
      </c>
      <c r="F54" s="8">
        <v>2460</v>
      </c>
      <c r="G54" s="1">
        <f t="shared" si="0"/>
        <v>86.01398601398601</v>
      </c>
    </row>
    <row r="55" spans="1:7" ht="12.75">
      <c r="A55" s="20"/>
      <c r="B55" s="20"/>
      <c r="C55" s="21" t="s">
        <v>82</v>
      </c>
      <c r="D55" s="22" t="s">
        <v>81</v>
      </c>
      <c r="E55" s="31" t="s">
        <v>113</v>
      </c>
      <c r="F55" s="8">
        <v>33.69</v>
      </c>
      <c r="G55" s="1">
        <f t="shared" si="0"/>
        <v>99.08823529411764</v>
      </c>
    </row>
    <row r="56" spans="1:7" ht="12.75">
      <c r="A56" s="20"/>
      <c r="B56" s="20"/>
      <c r="C56" s="21" t="s">
        <v>79</v>
      </c>
      <c r="D56" s="22" t="s">
        <v>78</v>
      </c>
      <c r="E56" s="31" t="s">
        <v>112</v>
      </c>
      <c r="F56" s="8">
        <v>4.8</v>
      </c>
      <c r="G56" s="1">
        <f t="shared" si="0"/>
        <v>96</v>
      </c>
    </row>
    <row r="57" spans="1:7" ht="12.75">
      <c r="A57" s="20"/>
      <c r="B57" s="20"/>
      <c r="C57" s="21" t="s">
        <v>111</v>
      </c>
      <c r="D57" s="22" t="s">
        <v>110</v>
      </c>
      <c r="E57" s="31" t="s">
        <v>109</v>
      </c>
      <c r="F57" s="8">
        <v>625</v>
      </c>
      <c r="G57" s="1">
        <f t="shared" si="0"/>
        <v>100</v>
      </c>
    </row>
    <row r="58" spans="1:7" ht="12.75">
      <c r="A58" s="20"/>
      <c r="B58" s="20"/>
      <c r="C58" s="21" t="s">
        <v>76</v>
      </c>
      <c r="D58" s="22" t="s">
        <v>75</v>
      </c>
      <c r="E58" s="31" t="s">
        <v>108</v>
      </c>
      <c r="F58" s="8">
        <v>755</v>
      </c>
      <c r="G58" s="1">
        <f t="shared" si="0"/>
        <v>100</v>
      </c>
    </row>
    <row r="59" spans="1:7" ht="12.75">
      <c r="A59" s="20"/>
      <c r="B59" s="20"/>
      <c r="C59" s="21" t="s">
        <v>67</v>
      </c>
      <c r="D59" s="22" t="s">
        <v>66</v>
      </c>
      <c r="E59" s="31" t="s">
        <v>59</v>
      </c>
      <c r="F59" s="8">
        <v>200</v>
      </c>
      <c r="G59" s="1">
        <f t="shared" si="0"/>
        <v>100</v>
      </c>
    </row>
    <row r="60" spans="1:7" ht="12.75">
      <c r="A60" s="20"/>
      <c r="B60" s="20"/>
      <c r="C60" s="21" t="s">
        <v>61</v>
      </c>
      <c r="D60" s="22" t="s">
        <v>60</v>
      </c>
      <c r="E60" s="31" t="s">
        <v>107</v>
      </c>
      <c r="F60" s="8">
        <v>100</v>
      </c>
      <c r="G60" s="1">
        <f t="shared" si="0"/>
        <v>100</v>
      </c>
    </row>
    <row r="61" spans="1:7" ht="12.75">
      <c r="A61" s="16" t="s">
        <v>25</v>
      </c>
      <c r="B61" s="16"/>
      <c r="C61" s="16"/>
      <c r="D61" s="17" t="s">
        <v>26</v>
      </c>
      <c r="E61" s="30" t="s">
        <v>27</v>
      </c>
      <c r="F61" s="9">
        <f>F62+F77+F94+F96</f>
        <v>1286383.4700000002</v>
      </c>
      <c r="G61" s="33">
        <f t="shared" si="0"/>
        <v>51.01295445893215</v>
      </c>
    </row>
    <row r="62" spans="1:7" ht="12.75">
      <c r="A62" s="20"/>
      <c r="B62" s="21" t="s">
        <v>28</v>
      </c>
      <c r="C62" s="21"/>
      <c r="D62" s="22" t="s">
        <v>29</v>
      </c>
      <c r="E62" s="31" t="s">
        <v>30</v>
      </c>
      <c r="F62" s="5">
        <f>SUM(F63:F76)</f>
        <v>81122.59999999999</v>
      </c>
      <c r="G62" s="1">
        <f t="shared" si="0"/>
        <v>49.74405199901888</v>
      </c>
    </row>
    <row r="63" spans="1:7" ht="12.75">
      <c r="A63" s="20"/>
      <c r="B63" s="20"/>
      <c r="C63" s="21" t="s">
        <v>92</v>
      </c>
      <c r="D63" s="22" t="s">
        <v>91</v>
      </c>
      <c r="E63" s="31" t="s">
        <v>95</v>
      </c>
      <c r="F63" s="5">
        <v>0</v>
      </c>
      <c r="G63" s="1">
        <f t="shared" si="0"/>
        <v>0</v>
      </c>
    </row>
    <row r="64" spans="1:7" ht="12.75">
      <c r="A64" s="20"/>
      <c r="B64" s="20"/>
      <c r="C64" s="21" t="s">
        <v>88</v>
      </c>
      <c r="D64" s="22" t="s">
        <v>87</v>
      </c>
      <c r="E64" s="31" t="s">
        <v>106</v>
      </c>
      <c r="F64" s="5">
        <v>49971.33</v>
      </c>
      <c r="G64" s="1">
        <f t="shared" si="0"/>
        <v>53.05938628158845</v>
      </c>
    </row>
    <row r="65" spans="1:7" ht="12.75">
      <c r="A65" s="20"/>
      <c r="B65" s="20"/>
      <c r="C65" s="21" t="s">
        <v>85</v>
      </c>
      <c r="D65" s="22" t="s">
        <v>84</v>
      </c>
      <c r="E65" s="31" t="s">
        <v>105</v>
      </c>
      <c r="F65" s="5">
        <v>7546.76</v>
      </c>
      <c r="G65" s="1">
        <f t="shared" si="0"/>
        <v>99.95708609271523</v>
      </c>
    </row>
    <row r="66" spans="1:7" ht="12.75">
      <c r="A66" s="20"/>
      <c r="B66" s="20"/>
      <c r="C66" s="21" t="s">
        <v>82</v>
      </c>
      <c r="D66" s="22" t="s">
        <v>81</v>
      </c>
      <c r="E66" s="31" t="s">
        <v>104</v>
      </c>
      <c r="F66" s="5">
        <v>8160.05</v>
      </c>
      <c r="G66" s="1">
        <f t="shared" si="0"/>
        <v>53.333660130718954</v>
      </c>
    </row>
    <row r="67" spans="1:7" ht="12.75">
      <c r="A67" s="20"/>
      <c r="B67" s="20"/>
      <c r="C67" s="21" t="s">
        <v>79</v>
      </c>
      <c r="D67" s="22" t="s">
        <v>78</v>
      </c>
      <c r="E67" s="31" t="s">
        <v>103</v>
      </c>
      <c r="F67" s="5">
        <v>910.48</v>
      </c>
      <c r="G67" s="1">
        <f t="shared" si="0"/>
        <v>37.93666666666667</v>
      </c>
    </row>
    <row r="68" spans="1:7" ht="12.75">
      <c r="A68" s="20"/>
      <c r="B68" s="20"/>
      <c r="C68" s="21" t="s">
        <v>76</v>
      </c>
      <c r="D68" s="22" t="s">
        <v>75</v>
      </c>
      <c r="E68" s="31" t="s">
        <v>102</v>
      </c>
      <c r="F68" s="5">
        <v>7373.38</v>
      </c>
      <c r="G68" s="1">
        <f t="shared" si="0"/>
        <v>27.00673943300857</v>
      </c>
    </row>
    <row r="69" spans="1:7" ht="12.75">
      <c r="A69" s="20"/>
      <c r="B69" s="20"/>
      <c r="C69" s="21" t="s">
        <v>73</v>
      </c>
      <c r="D69" s="22" t="s">
        <v>72</v>
      </c>
      <c r="E69" s="31" t="s">
        <v>101</v>
      </c>
      <c r="F69" s="5">
        <v>1213.26</v>
      </c>
      <c r="G69" s="1">
        <f aca="true" t="shared" si="1" ref="G69:G98">F69/E69*100</f>
        <v>34.66457142857143</v>
      </c>
    </row>
    <row r="70" spans="1:7" ht="12.75">
      <c r="A70" s="20"/>
      <c r="B70" s="20"/>
      <c r="C70" s="21" t="s">
        <v>100</v>
      </c>
      <c r="D70" s="22" t="s">
        <v>99</v>
      </c>
      <c r="E70" s="31" t="s">
        <v>98</v>
      </c>
      <c r="F70" s="5">
        <v>0</v>
      </c>
      <c r="G70" s="1">
        <f t="shared" si="1"/>
        <v>0</v>
      </c>
    </row>
    <row r="71" spans="1:7" ht="12.75">
      <c r="A71" s="20"/>
      <c r="B71" s="20"/>
      <c r="C71" s="21" t="s">
        <v>67</v>
      </c>
      <c r="D71" s="22" t="s">
        <v>66</v>
      </c>
      <c r="E71" s="31" t="s">
        <v>97</v>
      </c>
      <c r="F71" s="5">
        <v>628.38</v>
      </c>
      <c r="G71" s="1">
        <f t="shared" si="1"/>
        <v>25.1352</v>
      </c>
    </row>
    <row r="72" spans="1:7" ht="33.75">
      <c r="A72" s="20"/>
      <c r="B72" s="20"/>
      <c r="C72" s="21" t="s">
        <v>64</v>
      </c>
      <c r="D72" s="22" t="s">
        <v>63</v>
      </c>
      <c r="E72" s="31" t="s">
        <v>56</v>
      </c>
      <c r="F72" s="5">
        <v>374.95</v>
      </c>
      <c r="G72" s="1">
        <f t="shared" si="1"/>
        <v>74.99</v>
      </c>
    </row>
    <row r="73" spans="1:7" ht="12.75">
      <c r="A73" s="20"/>
      <c r="B73" s="20"/>
      <c r="C73" s="21" t="s">
        <v>61</v>
      </c>
      <c r="D73" s="22" t="s">
        <v>60</v>
      </c>
      <c r="E73" s="31" t="s">
        <v>96</v>
      </c>
      <c r="F73" s="5">
        <v>117.01</v>
      </c>
      <c r="G73" s="1">
        <f t="shared" si="1"/>
        <v>99.16101694915255</v>
      </c>
    </row>
    <row r="74" spans="1:7" ht="12.75">
      <c r="A74" s="20"/>
      <c r="B74" s="20"/>
      <c r="C74" s="21" t="s">
        <v>58</v>
      </c>
      <c r="D74" s="22" t="s">
        <v>57</v>
      </c>
      <c r="E74" s="31" t="s">
        <v>95</v>
      </c>
      <c r="F74" s="5">
        <v>0</v>
      </c>
      <c r="G74" s="1">
        <f t="shared" si="1"/>
        <v>0</v>
      </c>
    </row>
    <row r="75" spans="1:7" ht="12.75">
      <c r="A75" s="20"/>
      <c r="B75" s="20"/>
      <c r="C75" s="21" t="s">
        <v>55</v>
      </c>
      <c r="D75" s="22" t="s">
        <v>54</v>
      </c>
      <c r="E75" s="31" t="s">
        <v>94</v>
      </c>
      <c r="F75" s="5">
        <v>3900</v>
      </c>
      <c r="G75" s="1">
        <f t="shared" si="1"/>
        <v>75</v>
      </c>
    </row>
    <row r="76" spans="1:7" ht="22.5">
      <c r="A76" s="20"/>
      <c r="B76" s="20"/>
      <c r="C76" s="21" t="s">
        <v>49</v>
      </c>
      <c r="D76" s="22" t="s">
        <v>48</v>
      </c>
      <c r="E76" s="31" t="s">
        <v>93</v>
      </c>
      <c r="F76" s="5">
        <v>927</v>
      </c>
      <c r="G76" s="1">
        <f t="shared" si="1"/>
        <v>99.67741935483872</v>
      </c>
    </row>
    <row r="77" spans="1:7" ht="33.75">
      <c r="A77" s="20"/>
      <c r="B77" s="21" t="s">
        <v>31</v>
      </c>
      <c r="C77" s="21"/>
      <c r="D77" s="22" t="s">
        <v>32</v>
      </c>
      <c r="E77" s="31" t="s">
        <v>33</v>
      </c>
      <c r="F77" s="5">
        <f>SUM(F78:F93)</f>
        <v>1178133.6800000002</v>
      </c>
      <c r="G77" s="1">
        <f t="shared" si="1"/>
        <v>50.716043047783046</v>
      </c>
    </row>
    <row r="78" spans="1:7" ht="12.75">
      <c r="A78" s="20"/>
      <c r="B78" s="20"/>
      <c r="C78" s="21" t="s">
        <v>92</v>
      </c>
      <c r="D78" s="22" t="s">
        <v>91</v>
      </c>
      <c r="E78" s="31" t="s">
        <v>90</v>
      </c>
      <c r="F78" s="5">
        <v>0</v>
      </c>
      <c r="G78" s="1">
        <f t="shared" si="1"/>
        <v>0</v>
      </c>
    </row>
    <row r="79" spans="1:7" ht="12.75">
      <c r="A79" s="20"/>
      <c r="B79" s="20"/>
      <c r="C79" s="21" t="s">
        <v>44</v>
      </c>
      <c r="D79" s="22" t="s">
        <v>43</v>
      </c>
      <c r="E79" s="31" t="s">
        <v>89</v>
      </c>
      <c r="F79" s="5">
        <v>1109705.6</v>
      </c>
      <c r="G79" s="1">
        <f t="shared" si="1"/>
        <v>50.77233774849588</v>
      </c>
    </row>
    <row r="80" spans="1:7" ht="12.75">
      <c r="A80" s="20"/>
      <c r="B80" s="20"/>
      <c r="C80" s="21" t="s">
        <v>88</v>
      </c>
      <c r="D80" s="22" t="s">
        <v>87</v>
      </c>
      <c r="E80" s="31" t="s">
        <v>86</v>
      </c>
      <c r="F80" s="5">
        <v>14163.11</v>
      </c>
      <c r="G80" s="1">
        <f t="shared" si="1"/>
        <v>40.46602857142857</v>
      </c>
    </row>
    <row r="81" spans="1:7" ht="12.75">
      <c r="A81" s="20"/>
      <c r="B81" s="20"/>
      <c r="C81" s="21" t="s">
        <v>85</v>
      </c>
      <c r="D81" s="22" t="s">
        <v>84</v>
      </c>
      <c r="E81" s="31" t="s">
        <v>83</v>
      </c>
      <c r="F81" s="5">
        <v>2540.37</v>
      </c>
      <c r="G81" s="1">
        <f t="shared" si="1"/>
        <v>99.8180746561886</v>
      </c>
    </row>
    <row r="82" spans="1:7" ht="12.75">
      <c r="A82" s="20"/>
      <c r="B82" s="20"/>
      <c r="C82" s="21" t="s">
        <v>82</v>
      </c>
      <c r="D82" s="22" t="s">
        <v>81</v>
      </c>
      <c r="E82" s="31" t="s">
        <v>80</v>
      </c>
      <c r="F82" s="5">
        <v>38310.23</v>
      </c>
      <c r="G82" s="1">
        <f t="shared" si="1"/>
        <v>51.423127516778536</v>
      </c>
    </row>
    <row r="83" spans="1:7" ht="12.75">
      <c r="A83" s="20"/>
      <c r="B83" s="20"/>
      <c r="C83" s="21" t="s">
        <v>79</v>
      </c>
      <c r="D83" s="22" t="s">
        <v>78</v>
      </c>
      <c r="E83" s="31" t="s">
        <v>77</v>
      </c>
      <c r="F83" s="5">
        <v>368.49</v>
      </c>
      <c r="G83" s="1">
        <f t="shared" si="1"/>
        <v>38.78842105263158</v>
      </c>
    </row>
    <row r="84" spans="1:7" ht="12.75">
      <c r="A84" s="20"/>
      <c r="B84" s="20"/>
      <c r="C84" s="21" t="s">
        <v>76</v>
      </c>
      <c r="D84" s="22" t="s">
        <v>75</v>
      </c>
      <c r="E84" s="31" t="s">
        <v>74</v>
      </c>
      <c r="F84" s="5">
        <v>4198.02</v>
      </c>
      <c r="G84" s="1">
        <f t="shared" si="1"/>
        <v>72.69298701298702</v>
      </c>
    </row>
    <row r="85" spans="1:7" ht="12.75">
      <c r="A85" s="20"/>
      <c r="B85" s="20"/>
      <c r="C85" s="21" t="s">
        <v>73</v>
      </c>
      <c r="D85" s="22" t="s">
        <v>72</v>
      </c>
      <c r="E85" s="31" t="s">
        <v>71</v>
      </c>
      <c r="F85" s="5">
        <v>665.38</v>
      </c>
      <c r="G85" s="1">
        <f t="shared" si="1"/>
        <v>34.83664921465969</v>
      </c>
    </row>
    <row r="86" spans="1:7" ht="12.75">
      <c r="A86" s="20"/>
      <c r="B86" s="20"/>
      <c r="C86" s="21" t="s">
        <v>70</v>
      </c>
      <c r="D86" s="22" t="s">
        <v>69</v>
      </c>
      <c r="E86" s="31" t="s">
        <v>68</v>
      </c>
      <c r="F86" s="5">
        <v>168</v>
      </c>
      <c r="G86" s="1">
        <f t="shared" si="1"/>
        <v>98.82352941176471</v>
      </c>
    </row>
    <row r="87" spans="1:7" ht="12.75">
      <c r="A87" s="20"/>
      <c r="B87" s="20"/>
      <c r="C87" s="21" t="s">
        <v>67</v>
      </c>
      <c r="D87" s="22" t="s">
        <v>66</v>
      </c>
      <c r="E87" s="31" t="s">
        <v>65</v>
      </c>
      <c r="F87" s="5">
        <v>5825.71</v>
      </c>
      <c r="G87" s="1">
        <f t="shared" si="1"/>
        <v>52.961000000000006</v>
      </c>
    </row>
    <row r="88" spans="1:7" ht="33.75">
      <c r="A88" s="20"/>
      <c r="B88" s="20"/>
      <c r="C88" s="21" t="s">
        <v>64</v>
      </c>
      <c r="D88" s="22" t="s">
        <v>63</v>
      </c>
      <c r="E88" s="31" t="s">
        <v>62</v>
      </c>
      <c r="F88" s="5">
        <v>520.17</v>
      </c>
      <c r="G88" s="1">
        <f t="shared" si="1"/>
        <v>52.01699999999999</v>
      </c>
    </row>
    <row r="89" spans="1:7" ht="12.75">
      <c r="A89" s="20"/>
      <c r="B89" s="20"/>
      <c r="C89" s="21" t="s">
        <v>61</v>
      </c>
      <c r="D89" s="22" t="s">
        <v>60</v>
      </c>
      <c r="E89" s="31" t="s">
        <v>59</v>
      </c>
      <c r="F89" s="5">
        <v>117.01</v>
      </c>
      <c r="G89" s="1">
        <f t="shared" si="1"/>
        <v>58.50500000000001</v>
      </c>
    </row>
    <row r="90" spans="1:7" ht="12.75">
      <c r="A90" s="20"/>
      <c r="B90" s="20"/>
      <c r="C90" s="21" t="s">
        <v>58</v>
      </c>
      <c r="D90" s="22" t="s">
        <v>57</v>
      </c>
      <c r="E90" s="31" t="s">
        <v>56</v>
      </c>
      <c r="F90" s="5">
        <v>0</v>
      </c>
      <c r="G90" s="1">
        <f t="shared" si="1"/>
        <v>0</v>
      </c>
    </row>
    <row r="91" spans="1:7" ht="12.75">
      <c r="A91" s="20"/>
      <c r="B91" s="20"/>
      <c r="C91" s="21" t="s">
        <v>55</v>
      </c>
      <c r="D91" s="22" t="s">
        <v>54</v>
      </c>
      <c r="E91" s="31" t="s">
        <v>53</v>
      </c>
      <c r="F91" s="5">
        <v>825</v>
      </c>
      <c r="G91" s="1">
        <f t="shared" si="1"/>
        <v>75</v>
      </c>
    </row>
    <row r="92" spans="1:7" ht="12.75">
      <c r="A92" s="20"/>
      <c r="B92" s="20"/>
      <c r="C92" s="21" t="s">
        <v>52</v>
      </c>
      <c r="D92" s="22" t="s">
        <v>51</v>
      </c>
      <c r="E92" s="31" t="s">
        <v>50</v>
      </c>
      <c r="F92" s="5">
        <v>86.59</v>
      </c>
      <c r="G92" s="1">
        <f t="shared" si="1"/>
        <v>21.6475</v>
      </c>
    </row>
    <row r="93" spans="1:7" ht="22.5">
      <c r="A93" s="20"/>
      <c r="B93" s="20"/>
      <c r="C93" s="21" t="s">
        <v>49</v>
      </c>
      <c r="D93" s="22" t="s">
        <v>48</v>
      </c>
      <c r="E93" s="31" t="s">
        <v>47</v>
      </c>
      <c r="F93" s="5">
        <v>640</v>
      </c>
      <c r="G93" s="1">
        <f t="shared" si="1"/>
        <v>32</v>
      </c>
    </row>
    <row r="94" spans="1:7" ht="56.25">
      <c r="A94" s="20"/>
      <c r="B94" s="21" t="s">
        <v>34</v>
      </c>
      <c r="C94" s="21"/>
      <c r="D94" s="22" t="s">
        <v>35</v>
      </c>
      <c r="E94" s="31" t="s">
        <v>36</v>
      </c>
      <c r="F94" s="5">
        <f>F95</f>
        <v>9527.19</v>
      </c>
      <c r="G94" s="1">
        <f t="shared" si="1"/>
        <v>69.54153284671534</v>
      </c>
    </row>
    <row r="95" spans="1:7" ht="12.75">
      <c r="A95" s="20"/>
      <c r="B95" s="20"/>
      <c r="C95" s="21" t="s">
        <v>46</v>
      </c>
      <c r="D95" s="22" t="s">
        <v>45</v>
      </c>
      <c r="E95" s="31" t="s">
        <v>36</v>
      </c>
      <c r="F95" s="5">
        <v>9527.19</v>
      </c>
      <c r="G95" s="1">
        <f t="shared" si="1"/>
        <v>69.54153284671534</v>
      </c>
    </row>
    <row r="96" spans="1:7" ht="12.75">
      <c r="A96" s="20"/>
      <c r="B96" s="21" t="s">
        <v>37</v>
      </c>
      <c r="C96" s="21"/>
      <c r="D96" s="22" t="s">
        <v>8</v>
      </c>
      <c r="E96" s="31" t="s">
        <v>38</v>
      </c>
      <c r="F96" s="5">
        <f>F97</f>
        <v>17600</v>
      </c>
      <c r="G96" s="1">
        <f t="shared" si="1"/>
        <v>80.36529680365297</v>
      </c>
    </row>
    <row r="97" spans="1:7" ht="12.75">
      <c r="A97" s="20"/>
      <c r="B97" s="20"/>
      <c r="C97" s="21" t="s">
        <v>44</v>
      </c>
      <c r="D97" s="22" t="s">
        <v>43</v>
      </c>
      <c r="E97" s="31" t="s">
        <v>38</v>
      </c>
      <c r="F97" s="5">
        <v>17600</v>
      </c>
      <c r="G97" s="1">
        <f t="shared" si="1"/>
        <v>80.36529680365297</v>
      </c>
    </row>
    <row r="98" spans="1:7" ht="12.75">
      <c r="A98" s="39" t="s">
        <v>39</v>
      </c>
      <c r="B98" s="39"/>
      <c r="C98" s="39"/>
      <c r="D98" s="40"/>
      <c r="E98" s="32" t="s">
        <v>40</v>
      </c>
      <c r="F98" s="9">
        <f>F61+F48+F39+F31</f>
        <v>1461446.58</v>
      </c>
      <c r="G98" s="33">
        <f t="shared" si="1"/>
        <v>53.51118247009911</v>
      </c>
    </row>
  </sheetData>
  <sheetProtection/>
  <mergeCells count="11">
    <mergeCell ref="A25:C25"/>
    <mergeCell ref="D25:E25"/>
    <mergeCell ref="A26:D26"/>
    <mergeCell ref="E1:F1"/>
    <mergeCell ref="B3:C3"/>
    <mergeCell ref="A2:F2"/>
    <mergeCell ref="A98:D98"/>
    <mergeCell ref="A27:E27"/>
    <mergeCell ref="A28:B29"/>
    <mergeCell ref="C28:E28"/>
    <mergeCell ref="C29:E2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>
    <oddFooter>&amp;R21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Mazgajska</cp:lastModifiedBy>
  <cp:lastPrinted>2012-08-30T08:32:42Z</cp:lastPrinted>
  <dcterms:modified xsi:type="dcterms:W3CDTF">2012-08-30T08:34:38Z</dcterms:modified>
  <cp:category/>
  <cp:version/>
  <cp:contentType/>
  <cp:contentStatus/>
</cp:coreProperties>
</file>