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<sst xmlns="http://schemas.openxmlformats.org/spreadsheetml/2006/main" count="457" uniqueCount="298">
  <si>
    <t>Dział</t>
  </si>
  <si>
    <t>Rozdział</t>
  </si>
  <si>
    <t>Paragraf</t>
  </si>
  <si>
    <t>Treść</t>
  </si>
  <si>
    <t>Wartość</t>
  </si>
  <si>
    <t>010</t>
  </si>
  <si>
    <t>Rolnictwo i łowiectwo</t>
  </si>
  <si>
    <t>01041</t>
  </si>
  <si>
    <t xml:space="preserve">Program rozwoju Obszarów Wiejskich 2007-2013 </t>
  </si>
  <si>
    <t>73 213,00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</si>
  <si>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</si>
  <si>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</si>
  <si>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</si>
  <si>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</si>
  <si>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</si>
  <si>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</si>
  <si>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3 500,00</t>
  </si>
  <si>
    <t>2010</t>
  </si>
  <si>
    <t>Dotacje celowe otrzymane z budżetu państwa na realizację zadań bieżących z zakresu administracji rządowej oraz innych zadań zleconych gminie (związkom gmin) ustawami</t>
  </si>
  <si>
    <t>237 446,00</t>
  </si>
  <si>
    <t>600</t>
  </si>
  <si>
    <t>Transport i łączność</t>
  </si>
  <si>
    <t>253 175,00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</si>
  <si>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</si>
  <si>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</si>
  <si>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</si>
  <si>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</si>
  <si>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700</t>
  </si>
  <si>
    <t>Gospodarka mieszkaniowa</t>
  </si>
  <si>
    <t>342 355,00</t>
  </si>
  <si>
    <t>70005</t>
  </si>
  <si>
    <t>Gospodarka gruntami i nieruchomościami</t>
  </si>
  <si>
    <t>0470</t>
  </si>
  <si>
    <t>Wpływy z opłat za zarząd, użytkowanie i użytkowanie wieczyste nieruchomości</t>
  </si>
  <si>
    <t>30 411,00</t>
  </si>
  <si>
    <t>123 689,00</t>
  </si>
  <si>
    <t>0760</t>
  </si>
  <si>
    <t>Wpływy z tytułu przekształcenia prawa użytkowania wieczystego przysługującego osobom fizycznym w prawo własności</t>
  </si>
  <si>
    <t>23 159,00</t>
  </si>
  <si>
    <t>0770</t>
  </si>
  <si>
    <t>Wpłaty z tytułu odpłatnego nabycia prawa własności oraz prawa użytkowania wieczystego nieruchomości</t>
  </si>
  <si>
    <t>160 486,00</t>
  </si>
  <si>
    <t>0870</t>
  </si>
  <si>
    <t>Wpływy ze sprzedaży składników majątkowych</t>
  </si>
  <si>
    <t>600,00</t>
  </si>
  <si>
    <t>0920</t>
  </si>
  <si>
    <t>Pozostałe odsetki</t>
  </si>
  <si>
    <t>3 910,00</t>
  </si>
  <si>
    <t>0970</t>
  </si>
  <si>
    <t>Wpływy z różnych dochodów</t>
  </si>
  <si>
    <t>100,00</t>
  </si>
  <si>
    <t>710</t>
  </si>
  <si>
    <t>Działalność usługowa</t>
  </si>
  <si>
    <t>8 200,00</t>
  </si>
  <si>
    <t>71035</t>
  </si>
  <si>
    <t>Cmentarze</t>
  </si>
  <si>
    <t>0830</t>
  </si>
  <si>
    <t>Wpływy z usług</t>
  </si>
  <si>
    <t>750</t>
  </si>
  <si>
    <t>Administracja publiczna</t>
  </si>
  <si>
    <t>91 872,00</t>
  </si>
  <si>
    <t>75011</t>
  </si>
  <si>
    <t>Urzędy wojewódzkie</t>
  </si>
  <si>
    <t>70 420,00</t>
  </si>
  <si>
    <t>70 400,00</t>
  </si>
  <si>
    <t>2360</t>
  </si>
  <si>
    <t>Dochody jednostek samorządu terytorialnego związane z realizacją zadań z zakresu administracji rządowej oraz innych zadań zleconych ustawami</t>
  </si>
  <si>
    <t>20,00</t>
  </si>
  <si>
    <t>75023</t>
  </si>
  <si>
    <t>Urzędy gmin (miast i miast na prawach powiatu)</t>
  </si>
  <si>
    <t>1 100,00</t>
  </si>
  <si>
    <t>75056</t>
  </si>
  <si>
    <t>Spis powszechny i inne</t>
  </si>
  <si>
    <t>15 822,00</t>
  </si>
  <si>
    <t>75075</t>
  </si>
  <si>
    <t>Promocja jednostek samorządu terytorialnego</t>
  </si>
  <si>
    <t>4 530,00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</si>
  <si>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</si>
  <si>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</si>
  <si>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751</t>
  </si>
  <si>
    <t>Urzędy naczelnych organów władzy państwowej, kontroli i ochrony prawa oraz sądownictwa</t>
  </si>
  <si>
    <t>38 321,00</t>
  </si>
  <si>
    <t>75101</t>
  </si>
  <si>
    <t>Urzędy naczelnych organów władzy państwowej, kontroli i ochrony prawa</t>
  </si>
  <si>
    <t>1 080,00</t>
  </si>
  <si>
    <t>75107</t>
  </si>
  <si>
    <t>Wybory Prezydenta Rzeczypospolitej Polskiej</t>
  </si>
  <si>
    <t>12 982,00</t>
  </si>
  <si>
    <t>75109</t>
  </si>
  <si>
    <t>Wybory do rad gmin, rad powiatów i sejmików województw, wybory wójtów, burmistrzów i prezydentów miast oraz referenda gminne, powiatowe i wojewódzkie</t>
  </si>
  <si>
    <t>24 259,00</t>
  </si>
  <si>
    <t>754</t>
  </si>
  <si>
    <t>Bezpieczeństwo publiczne i ochrona przeciwpożarowa</t>
  </si>
  <si>
    <t>1 000,00</t>
  </si>
  <si>
    <t>75412</t>
  </si>
  <si>
    <t>Ochotnicze straże pożarne</t>
  </si>
  <si>
    <t>756</t>
  </si>
  <si>
    <t>Dochody od osób prawnych, od osób fizycznych i od innych jednostek nieposiadających osobowości prawnej oraz wydatki związane z ich poborem</t>
  </si>
  <si>
    <t>5 896 190,00</t>
  </si>
  <si>
    <t>75601</t>
  </si>
  <si>
    <t>Wpływy z podatku dochodowego od osób fizycznych</t>
  </si>
  <si>
    <t>23 000,00</t>
  </si>
  <si>
    <t>0350</t>
  </si>
  <si>
    <t>Podatek od działalności gospodarczej osób fizycznych, opłacany w formie karty podatkowej</t>
  </si>
  <si>
    <t>22 000,00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</si>
  <si>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</si>
  <si>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</si>
  <si>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</si>
  <si>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</si>
  <si>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1 541 940,00</t>
  </si>
  <si>
    <t>0310</t>
  </si>
  <si>
    <t>Podatek od nieruchomości</t>
  </si>
  <si>
    <t>1 354 226,00</t>
  </si>
  <si>
    <t>0320</t>
  </si>
  <si>
    <t>Podatek rolny</t>
  </si>
  <si>
    <t>24 000,00</t>
  </si>
  <si>
    <t>0330</t>
  </si>
  <si>
    <t>Podatek leśny</t>
  </si>
  <si>
    <t>145 000,00</t>
  </si>
  <si>
    <t>0340</t>
  </si>
  <si>
    <t>Podatek od środków transportowych</t>
  </si>
  <si>
    <t>9 073,00</t>
  </si>
  <si>
    <t>4 300,00</t>
  </si>
  <si>
    <t>2680</t>
  </si>
  <si>
    <t>Rekompensaty utraconych dochodów w podatkach i opłatach lokalnych</t>
  </si>
  <si>
    <t>5 341,00</t>
  </si>
  <si>
    <t>75616</t>
  </si>
  <si>
    <t>Wpływy z podatku rolnego, podatku leśnego, podatku od spadków i darowizn, podatku od czynności cywilno-prawnych oraz podatków i opłat lokalnych od osób fizycznych</t>
  </si>
  <si>
    <t>1 599 101,00</t>
  </si>
  <si>
    <t>925 281,00</t>
  </si>
  <si>
    <t>344 000,00</t>
  </si>
  <si>
    <t>2 000,00</t>
  </si>
  <si>
    <t>162 000,00</t>
  </si>
  <si>
    <t>0360</t>
  </si>
  <si>
    <t>Podatek od spadków i darowizn</t>
  </si>
  <si>
    <t>10 000,00</t>
  </si>
  <si>
    <t>0430</t>
  </si>
  <si>
    <t>Wpływy z opłaty targowej</t>
  </si>
  <si>
    <t>9 400,00</t>
  </si>
  <si>
    <t>0440</t>
  </si>
  <si>
    <t>Wpływy z opłaty miejscowej</t>
  </si>
  <si>
    <t>2 500,00</t>
  </si>
  <si>
    <t>0500</t>
  </si>
  <si>
    <t>Podatek od czynności cywilnoprawnych</t>
  </si>
  <si>
    <t>123 920,00</t>
  </si>
  <si>
    <t>20 000,00</t>
  </si>
  <si>
    <t>75618</t>
  </si>
  <si>
    <t>Wpływy z innych opłat stanowiących dochody jednostek samorządu terytorialnego na podstawie ustaw</t>
  </si>
  <si>
    <t>1 002 700,00</t>
  </si>
  <si>
    <t>0410</t>
  </si>
  <si>
    <t>Wpływy z opłaty skarbowej</t>
  </si>
  <si>
    <t>18 000,00</t>
  </si>
  <si>
    <t>0460</t>
  </si>
  <si>
    <t>Wpływy z opłaty eksploatacyjnej</t>
  </si>
  <si>
    <t>857 000,00</t>
  </si>
  <si>
    <t>0480</t>
  </si>
  <si>
    <t>Wpływy z opłat za zezwolenia na sprzedaż alkoholu</t>
  </si>
  <si>
    <t>122 397,00</t>
  </si>
  <si>
    <t>0490</t>
  </si>
  <si>
    <t>Wpływy z innych lokalnych opłat pobieranych przez jednostki samorządu terytorialnego na podstawie odrębnych ustaw</t>
  </si>
  <si>
    <t>200,00</t>
  </si>
  <si>
    <t>0690</t>
  </si>
  <si>
    <t>Wpływy z różnych opłat</t>
  </si>
  <si>
    <t>5 003,00</t>
  </si>
  <si>
    <t>75621</t>
  </si>
  <si>
    <t>Udziały gmin w podatkach stanowiących dochód budżetu państwa</t>
  </si>
  <si>
    <t>1 729 449,00</t>
  </si>
  <si>
    <t>0010</t>
  </si>
  <si>
    <t>Podatek dochodowy od osób fizycznych</t>
  </si>
  <si>
    <t>1 623 449,00</t>
  </si>
  <si>
    <t>0020</t>
  </si>
  <si>
    <t>Podatek dochodowy od osób prawnych</t>
  </si>
  <si>
    <t>106 000,00</t>
  </si>
  <si>
    <t>758</t>
  </si>
  <si>
    <t>Różne rozliczenia</t>
  </si>
  <si>
    <t>6 672 579,00</t>
  </si>
  <si>
    <t>75801</t>
  </si>
  <si>
    <t>Część oświatowa subwencji ogólnej dla jednostek samorządu terytorialnego</t>
  </si>
  <si>
    <t>4 830 324,00</t>
  </si>
  <si>
    <t>2920</t>
  </si>
  <si>
    <t>Subwencje ogólne z budżetu państwa</t>
  </si>
  <si>
    <t>75807</t>
  </si>
  <si>
    <t>Część wyrównawcza subwencji ogólnej dla gmin</t>
  </si>
  <si>
    <t>1 766 123,00</t>
  </si>
  <si>
    <t>75814</t>
  </si>
  <si>
    <t>Różne rozliczenia finansowe</t>
  </si>
  <si>
    <t>66 884,00</t>
  </si>
  <si>
    <t>8 000,00</t>
  </si>
  <si>
    <t>58 884,00</t>
  </si>
  <si>
    <t>75831</t>
  </si>
  <si>
    <t>Część równoważąca subwencji ogólnej dla gmin</t>
  </si>
  <si>
    <t>9 248,00</t>
  </si>
  <si>
    <t>801</t>
  </si>
  <si>
    <t>Oświata i wychowanie</t>
  </si>
  <si>
    <t>310 093,00</t>
  </si>
  <si>
    <t>80101</t>
  </si>
  <si>
    <t>Szkoły podstawowe</t>
  </si>
  <si>
    <t>44 200,00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</si>
  <si>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</si>
  <si>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</si>
  <si>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</si>
  <si>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</si>
  <si>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130 005,00</t>
  </si>
  <si>
    <t>2 980,00</t>
  </si>
  <si>
    <t>66 480,00</t>
  </si>
  <si>
    <t>2007</t>
  </si>
  <si>
    <t>42 499,00</t>
  </si>
  <si>
    <t>7 500,00</t>
  </si>
  <si>
    <t>2707</t>
  </si>
  <si>
    <t>Środki na dofinansowanie własnych zadań bieżących gmin (związków gmin), powiatów (związków powiatów), samorządów województw, pozyskane z innych źródeł</t>
  </si>
  <si>
    <t>10 546,00</t>
  </si>
  <si>
    <t>80110</t>
  </si>
  <si>
    <t>Gimnazja</t>
  </si>
  <si>
    <t>3 756,00</t>
  </si>
  <si>
    <t>3 656,00</t>
  </si>
  <si>
    <t>80113</t>
  </si>
  <si>
    <t>Dowożenie uczniów do szkół</t>
  </si>
  <si>
    <t>7 000,00</t>
  </si>
  <si>
    <t>80148</t>
  </si>
  <si>
    <t>Stołówki szkolne i przedszkolne</t>
  </si>
  <si>
    <t>125 000,00</t>
  </si>
  <si>
    <t>80195</t>
  </si>
  <si>
    <t>132,00</t>
  </si>
  <si>
    <t>852</t>
  </si>
  <si>
    <t>Pomoc społeczna</t>
  </si>
  <si>
    <t>2 909 886,00</t>
  </si>
  <si>
    <t>85203</t>
  </si>
  <si>
    <t>Ośrodki wsparcia</t>
  </si>
  <si>
    <t>124 690,00</t>
  </si>
  <si>
    <t>85212</t>
  </si>
  <si>
    <t>Świadczenia rodzinne, świadczenia z funduszu alimentacyjneego oraz składki na ubezpieczenia emerytalne i rentowe z ubezpieczenia społecznego</t>
  </si>
  <si>
    <t>2 408 700,00</t>
  </si>
  <si>
    <t>500,00</t>
  </si>
  <si>
    <t>3 000,00</t>
  </si>
  <si>
    <t>2 389 000,00</t>
  </si>
  <si>
    <t>16 200,00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</si>
  <si>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</si>
  <si>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</si>
  <si>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19 330,00</t>
  </si>
  <si>
    <t>13 600,00</t>
  </si>
  <si>
    <t>5 730,00</t>
  </si>
  <si>
    <t>85214</t>
  </si>
  <si>
    <t>Zasiłki i pomoc w naturze oraz składki na ubezpieczenia emerytalne i rentowe</t>
  </si>
  <si>
    <t>25 500,00</t>
  </si>
  <si>
    <t>85216</t>
  </si>
  <si>
    <t>Zasiłki stałe</t>
  </si>
  <si>
    <t>62 700,00</t>
  </si>
  <si>
    <t>85219</t>
  </si>
  <si>
    <t>Ośrodki pomocy społecznej</t>
  </si>
  <si>
    <t>102 600,00</t>
  </si>
  <si>
    <t>1 200,00</t>
  </si>
  <si>
    <t>91 400,00</t>
  </si>
  <si>
    <t>85228</t>
  </si>
  <si>
    <t>Usługi opiekuńcze i specjalistyczne usługi opiekuńcze</t>
  </si>
  <si>
    <t>2 366,00</t>
  </si>
  <si>
    <t>85295</t>
  </si>
  <si>
    <t>164 000,00</t>
  </si>
  <si>
    <t>853</t>
  </si>
  <si>
    <t>Pozostałe zadania w zakresie polityki społecznej</t>
  </si>
  <si>
    <t>32 764,00</t>
  </si>
  <si>
    <t>85395</t>
  </si>
  <si>
    <t>27 849,00</t>
  </si>
  <si>
    <t>4 915,00</t>
  </si>
  <si>
    <t>854</t>
  </si>
  <si>
    <t>Edukacyjna opieka wychowawcza</t>
  </si>
  <si>
    <t>54 938,00</t>
  </si>
  <si>
    <t>85415</t>
  </si>
  <si>
    <t>Pomoc materialna dla uczniów</t>
  </si>
  <si>
    <t>900</t>
  </si>
  <si>
    <t>Gospodarka komunalna i ochrona środowiska</t>
  </si>
  <si>
    <t>266 345,00</t>
  </si>
  <si>
    <t>90001</t>
  </si>
  <si>
    <t>Gospodarka ściekowa i ochrona wód</t>
  </si>
  <si>
    <t>1 300,00</t>
  </si>
  <si>
    <t>90003</t>
  </si>
  <si>
    <t>Oczyszczanie miast i wsi</t>
  </si>
  <si>
    <t>200 000,00</t>
  </si>
  <si>
    <t>90019</t>
  </si>
  <si>
    <t>Wpływy i wydatki związane z gromadzeniem środków z opłat i kar za korzystanie ze środowiska</t>
  </si>
  <si>
    <t>65 045,00</t>
  </si>
  <si>
    <t>40 000,00</t>
  </si>
  <si>
    <t>25 045,00</t>
  </si>
  <si>
    <t>921</t>
  </si>
  <si>
    <t>Kultura i ochrona dziedzictwa narodowego</t>
  </si>
  <si>
    <t>92109</t>
  </si>
  <si>
    <t>Domy i ośrodki kultury, świetlice i kluby</t>
  </si>
  <si>
    <t>0960</t>
  </si>
  <si>
    <t>Otrzymane spadki, zapisy i darowizny w postaci pieniężnej</t>
  </si>
  <si>
    <t>400,00</t>
  </si>
  <si>
    <t>Razem:</t>
  </si>
  <si>
    <t>17 192 477,00</t>
  </si>
  <si>
    <t>Wykonanie 2010 rok</t>
  </si>
  <si>
    <t>2708</t>
  </si>
  <si>
    <t>0</t>
  </si>
  <si>
    <t>0740</t>
  </si>
  <si>
    <t xml:space="preserve">                         Plan i wykonania dochodów Budżetu Gminy Trzciel </t>
  </si>
  <si>
    <t>Załącznik nr 1 do Sprawozdania z wykonania Budżetu Gminy Trzciel za 2010 r.</t>
  </si>
  <si>
    <t>Wpływy z dywident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</si>
</sst>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8"/>
      <name val="Arial"/>
      <family val="2"/>
    </font>
    <font>
      <sz val="8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2" xfId="0" applyAlignment="1">
      <alignment horizontal="center" vertical="center" wrapText="1"/>
    </xf>
    <xf numFmtId="49" fontId="5" fillId="2" borderId="2" xfId="0" applyAlignment="1">
      <alignment horizontal="left" vertical="center" wrapText="1"/>
    </xf>
    <xf numFmtId="43" fontId="1" fillId="0" borderId="0" xfId="0" applyNumberFormat="1" applyFill="1" applyBorder="1" applyAlignment="1" applyProtection="1">
      <alignment horizontal="left"/>
      <protection locked="0"/>
    </xf>
    <xf numFmtId="43" fontId="0" fillId="0" borderId="3" xfId="0" applyNumberFormat="1" applyFill="1" applyBorder="1" applyAlignment="1">
      <alignment horizontal="right" vertical="center" wrapText="1"/>
    </xf>
    <xf numFmtId="49" fontId="6" fillId="2" borderId="2" xfId="0" applyFont="1" applyAlignment="1">
      <alignment horizontal="center" vertical="center" wrapText="1"/>
    </xf>
    <xf numFmtId="49" fontId="6" fillId="2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43" fontId="0" fillId="0" borderId="3" xfId="0" applyNumberFormat="1" applyFill="1" applyBorder="1" applyAlignment="1">
      <alignment horizontal="center" vertical="center" wrapText="1"/>
    </xf>
    <xf numFmtId="43" fontId="1" fillId="0" borderId="5" xfId="0" applyNumberFormat="1" applyFill="1" applyBorder="1" applyAlignment="1" applyProtection="1">
      <alignment horizontal="left"/>
      <protection locked="0"/>
    </xf>
    <xf numFmtId="43" fontId="7" fillId="0" borderId="5" xfId="0" applyNumberFormat="1" applyFont="1" applyFill="1" applyBorder="1" applyAlignment="1" applyProtection="1">
      <alignment horizontal="right" vertical="center"/>
      <protection locked="0"/>
    </xf>
    <xf numFmtId="43" fontId="7" fillId="0" borderId="5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3" fontId="7" fillId="0" borderId="6" xfId="0" applyNumberFormat="1" applyFont="1" applyFill="1" applyBorder="1" applyAlignment="1" applyProtection="1">
      <alignment horizontal="right"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49" fontId="8" fillId="2" borderId="7" xfId="0" applyFont="1" applyBorder="1" applyAlignment="1">
      <alignment horizontal="center" vertical="center" wrapText="1"/>
    </xf>
    <xf numFmtId="43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3" fontId="5" fillId="2" borderId="8" xfId="0" applyNumberFormat="1" applyBorder="1" applyAlignment="1">
      <alignment horizontal="right" vertical="center" wrapText="1"/>
    </xf>
    <xf numFmtId="49" fontId="5" fillId="0" borderId="1" xfId="0" applyFill="1" applyAlignment="1">
      <alignment horizontal="center" vertical="center" wrapText="1"/>
    </xf>
    <xf numFmtId="49" fontId="5" fillId="0" borderId="2" xfId="0" applyFill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right" vertical="center" wrapText="1"/>
    </xf>
    <xf numFmtId="43" fontId="8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49" fontId="11" fillId="2" borderId="9" xfId="0" applyFont="1" applyBorder="1" applyAlignment="1">
      <alignment horizontal="center" vertical="top" wrapText="1"/>
    </xf>
    <xf numFmtId="49" fontId="11" fillId="2" borderId="10" xfId="0" applyFont="1" applyBorder="1" applyAlignment="1">
      <alignment horizontal="center" vertical="top" wrapText="1"/>
    </xf>
    <xf numFmtId="49" fontId="11" fillId="2" borderId="11" xfId="0" applyFont="1" applyBorder="1" applyAlignment="1">
      <alignment horizontal="center" vertical="top" wrapText="1"/>
    </xf>
    <xf numFmtId="49" fontId="6" fillId="2" borderId="2" xfId="0" applyFont="1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2" fillId="2" borderId="12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2" borderId="2" xfId="0" applyFont="1" applyAlignment="1">
      <alignment horizontal="right" vertical="center" wrapText="1"/>
    </xf>
    <xf numFmtId="49" fontId="4" fillId="0" borderId="2" xfId="0" applyFill="1" applyAlignment="1">
      <alignment horizontal="center" vertical="center" wrapText="1"/>
    </xf>
    <xf numFmtId="49" fontId="4" fillId="0" borderId="2" xfId="0" applyFill="1" applyAlignment="1">
      <alignment horizontal="center" vertical="center" wrapText="1"/>
    </xf>
    <xf numFmtId="49" fontId="4" fillId="0" borderId="8" xfId="0" applyFill="1" applyBorder="1" applyAlignment="1">
      <alignment horizontal="left" vertical="center" wrapText="1"/>
    </xf>
    <xf numFmtId="43" fontId="12" fillId="0" borderId="3" xfId="0" applyNumberFormat="1" applyFont="1" applyFill="1" applyBorder="1" applyAlignment="1">
      <alignment horizontal="center" vertical="center" wrapText="1"/>
    </xf>
    <xf numFmtId="43" fontId="8" fillId="0" borderId="5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Fill="1" applyAlignment="1">
      <alignment horizontal="center" vertical="center" wrapText="1"/>
    </xf>
    <xf numFmtId="49" fontId="5" fillId="0" borderId="2" xfId="0" applyFill="1" applyAlignment="1">
      <alignment horizontal="center" vertical="center" wrapText="1"/>
    </xf>
    <xf numFmtId="49" fontId="2" fillId="0" borderId="2" xfId="0" applyFill="1" applyAlignment="1">
      <alignment horizontal="center" vertical="center" wrapText="1"/>
    </xf>
    <xf numFmtId="49" fontId="5" fillId="0" borderId="8" xfId="0" applyFill="1" applyBorder="1" applyAlignment="1">
      <alignment horizontal="left" vertical="center" wrapText="1"/>
    </xf>
    <xf numFmtId="49" fontId="5" fillId="0" borderId="1" xfId="0" applyFill="1" applyAlignment="1">
      <alignment horizontal="center" vertical="center" wrapText="1"/>
    </xf>
    <xf numFmtId="49" fontId="5" fillId="0" borderId="2" xfId="0" applyFill="1" applyAlignment="1">
      <alignment horizontal="left" vertical="center" wrapText="1"/>
    </xf>
    <xf numFmtId="43" fontId="5" fillId="0" borderId="13" xfId="0" applyNumberFormat="1" applyFill="1" applyBorder="1" applyAlignment="1">
      <alignment horizontal="right" vertical="center" wrapText="1"/>
    </xf>
    <xf numFmtId="43" fontId="5" fillId="0" borderId="8" xfId="0" applyNumberFormat="1" applyFill="1" applyBorder="1" applyAlignment="1">
      <alignment horizontal="right" vertical="center" wrapText="1"/>
    </xf>
    <xf numFmtId="49" fontId="4" fillId="0" borderId="2" xfId="0" applyFill="1" applyAlignment="1">
      <alignment horizontal="left" vertical="center" wrapText="1"/>
    </xf>
    <xf numFmtId="43" fontId="4" fillId="0" borderId="8" xfId="0" applyNumberFormat="1" applyFill="1" applyBorder="1" applyAlignment="1">
      <alignment horizontal="right" vertical="center" wrapText="1"/>
    </xf>
    <xf numFmtId="43" fontId="5" fillId="0" borderId="4" xfId="0" applyNumberFormat="1" applyFill="1" applyBorder="1" applyAlignment="1">
      <alignment horizontal="right" vertical="center" wrapText="1"/>
    </xf>
    <xf numFmtId="43" fontId="7" fillId="0" borderId="14" xfId="0" applyNumberFormat="1" applyFont="1" applyFill="1" applyBorder="1" applyAlignment="1" applyProtection="1">
      <alignment horizontal="right"/>
      <protection locked="0"/>
    </xf>
    <xf numFmtId="49" fontId="5" fillId="0" borderId="15" xfId="0" applyFill="1" applyBorder="1" applyAlignment="1">
      <alignment horizontal="center" vertical="center" wrapText="1"/>
    </xf>
    <xf numFmtId="49" fontId="5" fillId="0" borderId="16" xfId="0" applyFill="1" applyBorder="1" applyAlignment="1">
      <alignment horizontal="center" vertical="center" wrapText="1"/>
    </xf>
    <xf numFmtId="49" fontId="5" fillId="0" borderId="17" xfId="0" applyFill="1" applyBorder="1" applyAlignment="1">
      <alignment horizontal="center" vertical="center" wrapText="1"/>
    </xf>
    <xf numFmtId="49" fontId="5" fillId="0" borderId="0" xfId="0" applyFill="1" applyBorder="1" applyAlignment="1">
      <alignment horizontal="center" vertical="center" wrapText="1"/>
    </xf>
    <xf numFmtId="49" fontId="5" fillId="0" borderId="5" xfId="0" applyFill="1" applyBorder="1" applyAlignment="1">
      <alignment horizontal="center" vertical="center" wrapText="1"/>
    </xf>
    <xf numFmtId="49" fontId="5" fillId="0" borderId="18" xfId="0" applyFill="1" applyBorder="1" applyAlignment="1">
      <alignment horizontal="left" vertical="center" wrapText="1"/>
    </xf>
    <xf numFmtId="49" fontId="2" fillId="0" borderId="19" xfId="0" applyFill="1" applyBorder="1" applyAlignment="1">
      <alignment horizontal="center" vertical="center" wrapText="1"/>
    </xf>
    <xf numFmtId="49" fontId="5" fillId="0" borderId="5" xfId="0" applyFill="1" applyBorder="1" applyAlignment="1">
      <alignment horizontal="center" vertical="center" wrapText="1"/>
    </xf>
    <xf numFmtId="49" fontId="2" fillId="0" borderId="20" xfId="0" applyFill="1" applyBorder="1" applyAlignment="1">
      <alignment horizontal="center" vertical="center" wrapText="1"/>
    </xf>
    <xf numFmtId="49" fontId="5" fillId="0" borderId="21" xfId="0" applyFill="1" applyBorder="1" applyAlignment="1">
      <alignment horizontal="center" vertical="center" wrapText="1"/>
    </xf>
    <xf numFmtId="49" fontId="5" fillId="0" borderId="5" xfId="0" applyFont="1" applyFill="1" applyBorder="1" applyAlignment="1">
      <alignment horizontal="center" vertical="center" wrapText="1"/>
    </xf>
    <xf numFmtId="43" fontId="5" fillId="0" borderId="8" xfId="0" applyNumberFormat="1" applyFont="1" applyFill="1" applyBorder="1" applyAlignment="1">
      <alignment horizontal="right" vertical="center" wrapText="1"/>
    </xf>
    <xf numFmtId="49" fontId="4" fillId="0" borderId="8" xfId="0" applyFill="1" applyBorder="1" applyAlignment="1">
      <alignment horizontal="center" vertical="center" wrapText="1"/>
    </xf>
    <xf numFmtId="49" fontId="4" fillId="0" borderId="5" xfId="0" applyFill="1" applyBorder="1" applyAlignment="1">
      <alignment horizontal="center" vertical="center" wrapText="1"/>
    </xf>
    <xf numFmtId="49" fontId="4" fillId="0" borderId="20" xfId="0" applyFill="1" applyBorder="1" applyAlignment="1">
      <alignment horizontal="center" vertical="center" wrapText="1"/>
    </xf>
    <xf numFmtId="49" fontId="5" fillId="0" borderId="22" xfId="0" applyFill="1" applyBorder="1" applyAlignment="1">
      <alignment horizontal="center" vertical="center" wrapText="1"/>
    </xf>
    <xf numFmtId="49" fontId="2" fillId="0" borderId="16" xfId="0" applyFill="1" applyBorder="1" applyAlignment="1">
      <alignment horizontal="center" vertical="center" wrapText="1"/>
    </xf>
    <xf numFmtId="49" fontId="5" fillId="0" borderId="16" xfId="0" applyFill="1" applyBorder="1" applyAlignment="1">
      <alignment horizontal="left" vertical="center" wrapText="1"/>
    </xf>
    <xf numFmtId="49" fontId="5" fillId="0" borderId="17" xfId="0" applyFill="1" applyBorder="1" applyAlignment="1">
      <alignment horizontal="center" vertical="center" wrapText="1"/>
    </xf>
    <xf numFmtId="49" fontId="5" fillId="0" borderId="19" xfId="0" applyFill="1" applyBorder="1" applyAlignment="1">
      <alignment horizontal="center" vertical="center" wrapText="1"/>
    </xf>
    <xf numFmtId="49" fontId="5" fillId="0" borderId="20" xfId="0" applyFill="1" applyBorder="1" applyAlignment="1">
      <alignment horizontal="left" vertical="center" wrapText="1"/>
    </xf>
    <xf numFmtId="49" fontId="5" fillId="0" borderId="22" xfId="0" applyFill="1" applyBorder="1" applyAlignment="1">
      <alignment horizontal="center" vertical="center" wrapText="1"/>
    </xf>
    <xf numFmtId="43" fontId="5" fillId="0" borderId="8" xfId="0" applyNumberFormat="1" applyFill="1" applyBorder="1" applyAlignment="1">
      <alignment horizontal="right" vertical="center" wrapText="1"/>
    </xf>
    <xf numFmtId="43" fontId="5" fillId="0" borderId="8" xfId="0" applyNumberFormat="1" applyFont="1" applyFill="1" applyBorder="1" applyAlignment="1">
      <alignment horizontal="right" vertical="center" wrapText="1"/>
    </xf>
    <xf numFmtId="43" fontId="4" fillId="0" borderId="8" xfId="0" applyNumberFormat="1" applyFill="1" applyBorder="1" applyAlignment="1">
      <alignment horizontal="right" vertical="center" wrapText="1"/>
    </xf>
    <xf numFmtId="49" fontId="2" fillId="0" borderId="5" xfId="0" applyFill="1" applyBorder="1" applyAlignment="1">
      <alignment horizontal="center" vertical="center" wrapText="1"/>
    </xf>
    <xf numFmtId="49" fontId="5" fillId="0" borderId="23" xfId="0" applyFill="1" applyBorder="1" applyAlignment="1">
      <alignment horizontal="center" vertical="center" wrapText="1"/>
    </xf>
    <xf numFmtId="49" fontId="5" fillId="0" borderId="23" xfId="0" applyFill="1" applyBorder="1" applyAlignment="1">
      <alignment horizontal="center" vertical="center" wrapText="1"/>
    </xf>
    <xf numFmtId="49" fontId="5" fillId="0" borderId="24" xfId="0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showGridLines="0" tabSelected="1" workbookViewId="0" topLeftCell="A1">
      <selection activeCell="G94" sqref="G94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8.33203125" style="0" customWidth="1"/>
    <col min="4" max="4" width="3.66015625" style="0" customWidth="1"/>
    <col min="6" max="6" width="49.66015625" style="0" customWidth="1"/>
    <col min="7" max="7" width="15.83203125" style="0" customWidth="1"/>
    <col min="8" max="8" width="17.83203125" style="0" customWidth="1"/>
  </cols>
  <sheetData>
    <row r="1" spans="1:8" ht="21.75" customHeight="1">
      <c r="A1" s="27" t="s">
        <v>296</v>
      </c>
      <c r="B1" s="27"/>
      <c r="C1" s="27"/>
      <c r="D1" s="27"/>
      <c r="E1" s="27"/>
      <c r="F1" s="27"/>
      <c r="G1" s="27"/>
      <c r="H1" s="28"/>
    </row>
    <row r="2" spans="1:8" ht="17.25" customHeight="1">
      <c r="A2" s="19"/>
      <c r="B2" s="19"/>
      <c r="C2" s="19"/>
      <c r="D2" s="19"/>
      <c r="E2" s="19"/>
      <c r="F2" s="19"/>
      <c r="G2" s="19"/>
      <c r="H2" s="20"/>
    </row>
    <row r="3" spans="1:7" ht="25.5" customHeight="1">
      <c r="A3" s="21"/>
      <c r="B3" s="29" t="s">
        <v>295</v>
      </c>
      <c r="C3" s="30"/>
      <c r="D3" s="30"/>
      <c r="E3" s="30"/>
      <c r="F3" s="30"/>
      <c r="G3" s="31"/>
    </row>
    <row r="4" spans="2:8" ht="27.75" customHeight="1">
      <c r="B4" s="6" t="s">
        <v>0</v>
      </c>
      <c r="C4" s="32" t="s">
        <v>1</v>
      </c>
      <c r="D4" s="32"/>
      <c r="E4" s="6" t="s">
        <v>2</v>
      </c>
      <c r="F4" s="6" t="s">
        <v>3</v>
      </c>
      <c r="G4" s="7" t="s">
        <v>4</v>
      </c>
      <c r="H4" s="8" t="s">
        <v>291</v>
      </c>
    </row>
    <row r="5" spans="2:9" ht="12.75">
      <c r="B5" s="37" t="s">
        <v>5</v>
      </c>
      <c r="C5" s="38"/>
      <c r="D5" s="38"/>
      <c r="E5" s="37"/>
      <c r="F5" s="39" t="s">
        <v>6</v>
      </c>
      <c r="G5" s="40">
        <v>314159</v>
      </c>
      <c r="H5" s="41">
        <f>H6+H8</f>
        <v>314765.11</v>
      </c>
      <c r="I5" s="4"/>
    </row>
    <row r="6" spans="2:8" ht="15">
      <c r="B6" s="42"/>
      <c r="C6" s="43" t="s">
        <v>7</v>
      </c>
      <c r="D6" s="43"/>
      <c r="E6" s="44"/>
      <c r="F6" s="45" t="s">
        <v>8</v>
      </c>
      <c r="G6" s="9" t="str">
        <f>G7</f>
        <v>73 213,00</v>
      </c>
      <c r="H6" s="11">
        <f>H7</f>
        <v>73213</v>
      </c>
    </row>
    <row r="7" spans="2:8" ht="56.25">
      <c r="B7" s="46"/>
      <c r="C7" s="23"/>
      <c r="D7" s="23"/>
      <c r="E7" s="24" t="s">
        <v>10</v>
      </c>
      <c r="F7" s="45" t="s">
        <v>11</v>
      </c>
      <c r="G7" s="9" t="s">
        <v>9</v>
      </c>
      <c r="H7" s="11">
        <v>73213</v>
      </c>
    </row>
    <row r="8" spans="2:8" ht="15">
      <c r="B8" s="42"/>
      <c r="C8" s="43" t="s">
        <v>12</v>
      </c>
      <c r="D8" s="43"/>
      <c r="E8" s="44"/>
      <c r="F8" s="45" t="s">
        <v>13</v>
      </c>
      <c r="G8" s="9">
        <v>240946</v>
      </c>
      <c r="H8" s="11">
        <f>H9+H10</f>
        <v>241552.11000000002</v>
      </c>
    </row>
    <row r="9" spans="2:8" ht="45">
      <c r="B9" s="46"/>
      <c r="C9" s="23"/>
      <c r="D9" s="23"/>
      <c r="E9" s="24" t="s">
        <v>14</v>
      </c>
      <c r="F9" s="45" t="s">
        <v>15</v>
      </c>
      <c r="G9" s="9" t="s">
        <v>16</v>
      </c>
      <c r="H9" s="11">
        <v>4109.16</v>
      </c>
    </row>
    <row r="10" spans="2:8" ht="45">
      <c r="B10" s="46"/>
      <c r="C10" s="23"/>
      <c r="D10" s="23"/>
      <c r="E10" s="24" t="s">
        <v>17</v>
      </c>
      <c r="F10" s="45" t="s">
        <v>18</v>
      </c>
      <c r="G10" s="9" t="s">
        <v>19</v>
      </c>
      <c r="H10" s="11">
        <v>237442.95</v>
      </c>
    </row>
    <row r="11" spans="2:8" ht="12.75">
      <c r="B11" s="37" t="s">
        <v>20</v>
      </c>
      <c r="C11" s="38"/>
      <c r="D11" s="38"/>
      <c r="E11" s="37"/>
      <c r="F11" s="39" t="s">
        <v>21</v>
      </c>
      <c r="G11" s="25" t="s">
        <v>22</v>
      </c>
      <c r="H11" s="26">
        <f>H12</f>
        <v>253525.86</v>
      </c>
    </row>
    <row r="12" spans="2:8" ht="15">
      <c r="B12" s="42"/>
      <c r="C12" s="43" t="s">
        <v>23</v>
      </c>
      <c r="D12" s="43"/>
      <c r="E12" s="44"/>
      <c r="F12" s="45" t="s">
        <v>24</v>
      </c>
      <c r="G12" s="5" t="s">
        <v>22</v>
      </c>
      <c r="H12" s="12">
        <f>H13</f>
        <v>253525.86</v>
      </c>
    </row>
    <row r="13" spans="2:8" ht="45">
      <c r="B13" s="46"/>
      <c r="C13" s="23"/>
      <c r="D13" s="23"/>
      <c r="E13" s="24" t="s">
        <v>25</v>
      </c>
      <c r="F13" s="45" t="s">
        <v>26</v>
      </c>
      <c r="G13" s="5" t="s">
        <v>22</v>
      </c>
      <c r="H13" s="12">
        <v>253525.86</v>
      </c>
    </row>
    <row r="14" spans="2:8" ht="12.75">
      <c r="B14" s="37" t="s">
        <v>27</v>
      </c>
      <c r="C14" s="38"/>
      <c r="D14" s="38"/>
      <c r="E14" s="37"/>
      <c r="F14" s="39" t="s">
        <v>28</v>
      </c>
      <c r="G14" s="25" t="s">
        <v>29</v>
      </c>
      <c r="H14" s="26">
        <f>H15</f>
        <v>311260.38</v>
      </c>
    </row>
    <row r="15" spans="2:8" ht="15">
      <c r="B15" s="42"/>
      <c r="C15" s="43" t="s">
        <v>30</v>
      </c>
      <c r="D15" s="43"/>
      <c r="E15" s="44"/>
      <c r="F15" s="45" t="s">
        <v>31</v>
      </c>
      <c r="G15" s="5" t="s">
        <v>29</v>
      </c>
      <c r="H15" s="12">
        <f>H16+H17+H18+H19+H20+H21+H22</f>
        <v>311260.38</v>
      </c>
    </row>
    <row r="16" spans="2:8" ht="22.5">
      <c r="B16" s="46"/>
      <c r="C16" s="23"/>
      <c r="D16" s="23"/>
      <c r="E16" s="24" t="s">
        <v>32</v>
      </c>
      <c r="F16" s="45" t="s">
        <v>33</v>
      </c>
      <c r="G16" s="5" t="s">
        <v>34</v>
      </c>
      <c r="H16" s="12">
        <v>30026</v>
      </c>
    </row>
    <row r="17" spans="2:8" ht="45">
      <c r="B17" s="46"/>
      <c r="C17" s="23"/>
      <c r="D17" s="23"/>
      <c r="E17" s="24" t="s">
        <v>14</v>
      </c>
      <c r="F17" s="45" t="s">
        <v>15</v>
      </c>
      <c r="G17" s="5" t="s">
        <v>35</v>
      </c>
      <c r="H17" s="12">
        <v>118716.27</v>
      </c>
    </row>
    <row r="18" spans="2:8" ht="19.5" customHeight="1">
      <c r="B18" s="46"/>
      <c r="C18" s="23"/>
      <c r="D18" s="23"/>
      <c r="E18" s="24" t="s">
        <v>36</v>
      </c>
      <c r="F18" s="47" t="s">
        <v>37</v>
      </c>
      <c r="G18" s="48" t="s">
        <v>38</v>
      </c>
      <c r="H18" s="12">
        <v>27023.82</v>
      </c>
    </row>
    <row r="19" spans="2:8" ht="19.5" customHeight="1">
      <c r="B19" s="46"/>
      <c r="C19" s="23"/>
      <c r="D19" s="23"/>
      <c r="E19" s="24" t="s">
        <v>39</v>
      </c>
      <c r="F19" s="47" t="s">
        <v>40</v>
      </c>
      <c r="G19" s="49" t="s">
        <v>41</v>
      </c>
      <c r="H19" s="12">
        <v>133565.29</v>
      </c>
    </row>
    <row r="20" spans="2:8" ht="16.5" customHeight="1">
      <c r="B20" s="46"/>
      <c r="C20" s="23"/>
      <c r="D20" s="23"/>
      <c r="E20" s="24" t="s">
        <v>42</v>
      </c>
      <c r="F20" s="47" t="s">
        <v>43</v>
      </c>
      <c r="G20" s="49" t="s">
        <v>44</v>
      </c>
      <c r="H20" s="12">
        <v>554.46</v>
      </c>
    </row>
    <row r="21" spans="2:8" ht="16.5" customHeight="1">
      <c r="B21" s="46"/>
      <c r="C21" s="23"/>
      <c r="D21" s="23"/>
      <c r="E21" s="24" t="s">
        <v>45</v>
      </c>
      <c r="F21" s="47" t="s">
        <v>46</v>
      </c>
      <c r="G21" s="49" t="s">
        <v>47</v>
      </c>
      <c r="H21" s="12">
        <v>1274.54</v>
      </c>
    </row>
    <row r="22" spans="2:8" ht="16.5" customHeight="1">
      <c r="B22" s="46"/>
      <c r="C22" s="23"/>
      <c r="D22" s="23"/>
      <c r="E22" s="24" t="s">
        <v>48</v>
      </c>
      <c r="F22" s="47" t="s">
        <v>49</v>
      </c>
      <c r="G22" s="49" t="s">
        <v>50</v>
      </c>
      <c r="H22" s="12">
        <v>100</v>
      </c>
    </row>
    <row r="23" spans="2:8" ht="16.5" customHeight="1">
      <c r="B23" s="37" t="s">
        <v>51</v>
      </c>
      <c r="C23" s="38"/>
      <c r="D23" s="38"/>
      <c r="E23" s="37"/>
      <c r="F23" s="50" t="s">
        <v>52</v>
      </c>
      <c r="G23" s="51" t="s">
        <v>53</v>
      </c>
      <c r="H23" s="26">
        <f>H24</f>
        <v>8644</v>
      </c>
    </row>
    <row r="24" spans="2:8" ht="16.5" customHeight="1">
      <c r="B24" s="42"/>
      <c r="C24" s="43" t="s">
        <v>54</v>
      </c>
      <c r="D24" s="43"/>
      <c r="E24" s="44"/>
      <c r="F24" s="47" t="s">
        <v>55</v>
      </c>
      <c r="G24" s="49" t="s">
        <v>53</v>
      </c>
      <c r="H24" s="12">
        <f>H25</f>
        <v>8644</v>
      </c>
    </row>
    <row r="25" spans="2:8" ht="16.5" customHeight="1">
      <c r="B25" s="46"/>
      <c r="C25" s="23"/>
      <c r="D25" s="23"/>
      <c r="E25" s="24" t="s">
        <v>56</v>
      </c>
      <c r="F25" s="47" t="s">
        <v>57</v>
      </c>
      <c r="G25" s="49" t="s">
        <v>53</v>
      </c>
      <c r="H25" s="12">
        <v>8644</v>
      </c>
    </row>
    <row r="26" spans="2:8" ht="16.5" customHeight="1">
      <c r="B26" s="37" t="s">
        <v>58</v>
      </c>
      <c r="C26" s="38"/>
      <c r="D26" s="38"/>
      <c r="E26" s="37"/>
      <c r="F26" s="50" t="s">
        <v>59</v>
      </c>
      <c r="G26" s="51" t="s">
        <v>60</v>
      </c>
      <c r="H26" s="26">
        <f>H27+H30+H33+H35</f>
        <v>96360.69</v>
      </c>
    </row>
    <row r="27" spans="2:8" ht="16.5" customHeight="1">
      <c r="B27" s="42"/>
      <c r="C27" s="43" t="s">
        <v>61</v>
      </c>
      <c r="D27" s="43"/>
      <c r="E27" s="44"/>
      <c r="F27" s="47" t="s">
        <v>62</v>
      </c>
      <c r="G27" s="49" t="s">
        <v>63</v>
      </c>
      <c r="H27" s="12">
        <f>H28+H29</f>
        <v>70404.65</v>
      </c>
    </row>
    <row r="28" spans="2:8" ht="42" customHeight="1">
      <c r="B28" s="46"/>
      <c r="C28" s="23"/>
      <c r="D28" s="23"/>
      <c r="E28" s="24" t="s">
        <v>17</v>
      </c>
      <c r="F28" s="47" t="s">
        <v>18</v>
      </c>
      <c r="G28" s="49" t="s">
        <v>64</v>
      </c>
      <c r="H28" s="12">
        <v>70400</v>
      </c>
    </row>
    <row r="29" spans="2:8" ht="33.75" customHeight="1">
      <c r="B29" s="46"/>
      <c r="C29" s="23"/>
      <c r="D29" s="23"/>
      <c r="E29" s="24" t="s">
        <v>65</v>
      </c>
      <c r="F29" s="47" t="s">
        <v>66</v>
      </c>
      <c r="G29" s="49" t="s">
        <v>67</v>
      </c>
      <c r="H29" s="12">
        <v>4.65</v>
      </c>
    </row>
    <row r="30" spans="2:8" ht="16.5" customHeight="1">
      <c r="B30" s="42"/>
      <c r="C30" s="43" t="s">
        <v>68</v>
      </c>
      <c r="D30" s="43"/>
      <c r="E30" s="44"/>
      <c r="F30" s="47" t="s">
        <v>69</v>
      </c>
      <c r="G30" s="52" t="s">
        <v>70</v>
      </c>
      <c r="H30" s="53">
        <f>H32+H31</f>
        <v>1050.1100000000001</v>
      </c>
    </row>
    <row r="31" spans="2:8" ht="16.5" customHeight="1">
      <c r="B31" s="46"/>
      <c r="C31" s="23"/>
      <c r="D31" s="54"/>
      <c r="E31" s="55" t="s">
        <v>56</v>
      </c>
      <c r="F31" s="45" t="s">
        <v>57</v>
      </c>
      <c r="G31" s="10">
        <v>0</v>
      </c>
      <c r="H31" s="12">
        <v>34</v>
      </c>
    </row>
    <row r="32" spans="2:8" ht="16.5" customHeight="1">
      <c r="B32" s="46"/>
      <c r="C32" s="56"/>
      <c r="D32" s="57"/>
      <c r="E32" s="58" t="s">
        <v>48</v>
      </c>
      <c r="F32" s="59" t="s">
        <v>49</v>
      </c>
      <c r="G32" s="48" t="s">
        <v>70</v>
      </c>
      <c r="H32" s="15">
        <v>1016.11</v>
      </c>
    </row>
    <row r="33" spans="2:8" ht="16.5" customHeight="1">
      <c r="B33" s="60"/>
      <c r="C33" s="61" t="s">
        <v>71</v>
      </c>
      <c r="D33" s="61"/>
      <c r="E33" s="62"/>
      <c r="F33" s="47" t="s">
        <v>72</v>
      </c>
      <c r="G33" s="49" t="s">
        <v>73</v>
      </c>
      <c r="H33" s="12">
        <f>H34</f>
        <v>15698.21</v>
      </c>
    </row>
    <row r="34" spans="2:8" ht="34.5" customHeight="1">
      <c r="B34" s="46"/>
      <c r="C34" s="63"/>
      <c r="D34" s="63"/>
      <c r="E34" s="24" t="s">
        <v>17</v>
      </c>
      <c r="F34" s="47" t="s">
        <v>18</v>
      </c>
      <c r="G34" s="49" t="s">
        <v>73</v>
      </c>
      <c r="H34" s="12">
        <v>15698.21</v>
      </c>
    </row>
    <row r="35" spans="2:8" ht="16.5" customHeight="1">
      <c r="B35" s="42"/>
      <c r="C35" s="43" t="s">
        <v>74</v>
      </c>
      <c r="D35" s="43"/>
      <c r="E35" s="44"/>
      <c r="F35" s="47" t="s">
        <v>75</v>
      </c>
      <c r="G35" s="49" t="s">
        <v>76</v>
      </c>
      <c r="H35" s="12">
        <f>H36+H37</f>
        <v>9207.72</v>
      </c>
    </row>
    <row r="36" spans="2:8" ht="48.75" customHeight="1">
      <c r="B36" s="46"/>
      <c r="C36" s="23"/>
      <c r="D36" s="54"/>
      <c r="E36" s="55" t="s">
        <v>77</v>
      </c>
      <c r="F36" s="47" t="s">
        <v>78</v>
      </c>
      <c r="G36" s="49" t="s">
        <v>76</v>
      </c>
      <c r="H36" s="12">
        <v>0</v>
      </c>
    </row>
    <row r="37" spans="2:8" ht="40.5" customHeight="1">
      <c r="B37" s="46"/>
      <c r="C37" s="56"/>
      <c r="D37" s="57"/>
      <c r="E37" s="64" t="s">
        <v>292</v>
      </c>
      <c r="F37" s="47" t="s">
        <v>209</v>
      </c>
      <c r="G37" s="65" t="s">
        <v>293</v>
      </c>
      <c r="H37" s="12">
        <v>9207.72</v>
      </c>
    </row>
    <row r="38" spans="2:8" ht="24" customHeight="1">
      <c r="B38" s="66" t="s">
        <v>79</v>
      </c>
      <c r="C38" s="67"/>
      <c r="D38" s="67"/>
      <c r="E38" s="68"/>
      <c r="F38" s="50" t="s">
        <v>80</v>
      </c>
      <c r="G38" s="51" t="s">
        <v>81</v>
      </c>
      <c r="H38" s="26">
        <f>H39+H41+H43</f>
        <v>35709</v>
      </c>
    </row>
    <row r="39" spans="2:8" ht="22.5" customHeight="1">
      <c r="B39" s="42"/>
      <c r="C39" s="69" t="s">
        <v>82</v>
      </c>
      <c r="D39" s="69"/>
      <c r="E39" s="44"/>
      <c r="F39" s="47" t="s">
        <v>83</v>
      </c>
      <c r="G39" s="49" t="s">
        <v>84</v>
      </c>
      <c r="H39" s="12">
        <f>H40</f>
        <v>1080</v>
      </c>
    </row>
    <row r="40" spans="2:8" ht="35.25" customHeight="1">
      <c r="B40" s="46"/>
      <c r="C40" s="23"/>
      <c r="D40" s="23"/>
      <c r="E40" s="24" t="s">
        <v>17</v>
      </c>
      <c r="F40" s="47" t="s">
        <v>18</v>
      </c>
      <c r="G40" s="49" t="s">
        <v>84</v>
      </c>
      <c r="H40" s="12">
        <v>1080</v>
      </c>
    </row>
    <row r="41" spans="2:8" ht="16.5" customHeight="1">
      <c r="B41" s="42"/>
      <c r="C41" s="43" t="s">
        <v>85</v>
      </c>
      <c r="D41" s="43"/>
      <c r="E41" s="44"/>
      <c r="F41" s="47" t="s">
        <v>86</v>
      </c>
      <c r="G41" s="49" t="s">
        <v>87</v>
      </c>
      <c r="H41" s="12">
        <f>H42</f>
        <v>12790</v>
      </c>
    </row>
    <row r="42" spans="2:8" ht="40.5" customHeight="1">
      <c r="B42" s="46"/>
      <c r="C42" s="23"/>
      <c r="D42" s="23"/>
      <c r="E42" s="24" t="s">
        <v>17</v>
      </c>
      <c r="F42" s="47" t="s">
        <v>18</v>
      </c>
      <c r="G42" s="49" t="s">
        <v>87</v>
      </c>
      <c r="H42" s="12">
        <v>12790</v>
      </c>
    </row>
    <row r="43" spans="2:8" ht="37.5" customHeight="1">
      <c r="B43" s="42"/>
      <c r="C43" s="43" t="s">
        <v>88</v>
      </c>
      <c r="D43" s="43"/>
      <c r="E43" s="44"/>
      <c r="F43" s="47" t="s">
        <v>89</v>
      </c>
      <c r="G43" s="49" t="s">
        <v>90</v>
      </c>
      <c r="H43" s="12">
        <f>H44</f>
        <v>21839</v>
      </c>
    </row>
    <row r="44" spans="2:8" ht="36" customHeight="1">
      <c r="B44" s="46"/>
      <c r="C44" s="23"/>
      <c r="D44" s="23"/>
      <c r="E44" s="24" t="s">
        <v>17</v>
      </c>
      <c r="F44" s="47" t="s">
        <v>18</v>
      </c>
      <c r="G44" s="49" t="s">
        <v>90</v>
      </c>
      <c r="H44" s="12">
        <v>21839</v>
      </c>
    </row>
    <row r="45" spans="2:8" ht="24" customHeight="1">
      <c r="B45" s="37" t="s">
        <v>91</v>
      </c>
      <c r="C45" s="38"/>
      <c r="D45" s="38"/>
      <c r="E45" s="37"/>
      <c r="F45" s="50" t="s">
        <v>92</v>
      </c>
      <c r="G45" s="51" t="s">
        <v>93</v>
      </c>
      <c r="H45" s="26">
        <f>H46</f>
        <v>800</v>
      </c>
    </row>
    <row r="46" spans="2:8" ht="16.5" customHeight="1">
      <c r="B46" s="42"/>
      <c r="C46" s="43" t="s">
        <v>94</v>
      </c>
      <c r="D46" s="43"/>
      <c r="E46" s="44"/>
      <c r="F46" s="47" t="s">
        <v>95</v>
      </c>
      <c r="G46" s="49" t="s">
        <v>93</v>
      </c>
      <c r="H46" s="12">
        <f>H47</f>
        <v>800</v>
      </c>
    </row>
    <row r="47" spans="2:8" ht="16.5" customHeight="1">
      <c r="B47" s="46"/>
      <c r="C47" s="23"/>
      <c r="D47" s="23"/>
      <c r="E47" s="24" t="s">
        <v>56</v>
      </c>
      <c r="F47" s="47" t="s">
        <v>57</v>
      </c>
      <c r="G47" s="49" t="s">
        <v>93</v>
      </c>
      <c r="H47" s="12">
        <v>800</v>
      </c>
    </row>
    <row r="48" spans="2:8" ht="37.5" customHeight="1">
      <c r="B48" s="37" t="s">
        <v>96</v>
      </c>
      <c r="C48" s="38"/>
      <c r="D48" s="38"/>
      <c r="E48" s="37"/>
      <c r="F48" s="50" t="s">
        <v>97</v>
      </c>
      <c r="G48" s="51" t="s">
        <v>98</v>
      </c>
      <c r="H48" s="26">
        <f>H49+H52+H59+H69+H76</f>
        <v>5922601.11</v>
      </c>
    </row>
    <row r="49" spans="2:8" ht="16.5" customHeight="1">
      <c r="B49" s="42"/>
      <c r="C49" s="43" t="s">
        <v>99</v>
      </c>
      <c r="D49" s="43"/>
      <c r="E49" s="44"/>
      <c r="F49" s="47" t="s">
        <v>100</v>
      </c>
      <c r="G49" s="49" t="s">
        <v>101</v>
      </c>
      <c r="H49" s="12">
        <f>H50+H51</f>
        <v>13338.19</v>
      </c>
    </row>
    <row r="50" spans="2:8" ht="19.5" customHeight="1">
      <c r="B50" s="46"/>
      <c r="C50" s="23"/>
      <c r="D50" s="23"/>
      <c r="E50" s="24" t="s">
        <v>102</v>
      </c>
      <c r="F50" s="47" t="s">
        <v>103</v>
      </c>
      <c r="G50" s="49" t="s">
        <v>104</v>
      </c>
      <c r="H50" s="12">
        <v>13301.9</v>
      </c>
    </row>
    <row r="51" spans="2:8" ht="16.5" customHeight="1">
      <c r="B51" s="46"/>
      <c r="C51" s="23"/>
      <c r="D51" s="23"/>
      <c r="E51" s="24" t="s">
        <v>105</v>
      </c>
      <c r="F51" s="47" t="s">
        <v>106</v>
      </c>
      <c r="G51" s="49" t="s">
        <v>93</v>
      </c>
      <c r="H51" s="12">
        <v>36.29</v>
      </c>
    </row>
    <row r="52" spans="2:8" ht="38.25" customHeight="1">
      <c r="B52" s="42"/>
      <c r="C52" s="43" t="s">
        <v>107</v>
      </c>
      <c r="D52" s="43"/>
      <c r="E52" s="44"/>
      <c r="F52" s="47" t="s">
        <v>108</v>
      </c>
      <c r="G52" s="49" t="s">
        <v>109</v>
      </c>
      <c r="H52" s="12">
        <f>H53+H54+H55+H56+H57+H58</f>
        <v>1514761.21</v>
      </c>
    </row>
    <row r="53" spans="2:8" ht="16.5" customHeight="1">
      <c r="B53" s="46"/>
      <c r="C53" s="23"/>
      <c r="D53" s="23"/>
      <c r="E53" s="24" t="s">
        <v>110</v>
      </c>
      <c r="F53" s="47" t="s">
        <v>111</v>
      </c>
      <c r="G53" s="49" t="s">
        <v>112</v>
      </c>
      <c r="H53" s="12">
        <v>1325888.9</v>
      </c>
    </row>
    <row r="54" spans="2:8" ht="16.5" customHeight="1">
      <c r="B54" s="46"/>
      <c r="C54" s="23"/>
      <c r="D54" s="23"/>
      <c r="E54" s="24" t="s">
        <v>113</v>
      </c>
      <c r="F54" s="47" t="s">
        <v>114</v>
      </c>
      <c r="G54" s="49" t="s">
        <v>115</v>
      </c>
      <c r="H54" s="12">
        <v>23444.1</v>
      </c>
    </row>
    <row r="55" spans="2:8" ht="16.5" customHeight="1">
      <c r="B55" s="46"/>
      <c r="C55" s="23"/>
      <c r="D55" s="23"/>
      <c r="E55" s="24" t="s">
        <v>116</v>
      </c>
      <c r="F55" s="47" t="s">
        <v>117</v>
      </c>
      <c r="G55" s="49" t="s">
        <v>118</v>
      </c>
      <c r="H55" s="12">
        <v>146816</v>
      </c>
    </row>
    <row r="56" spans="2:8" ht="16.5" customHeight="1">
      <c r="B56" s="46"/>
      <c r="C56" s="23"/>
      <c r="D56" s="23"/>
      <c r="E56" s="24" t="s">
        <v>119</v>
      </c>
      <c r="F56" s="47" t="s">
        <v>120</v>
      </c>
      <c r="G56" s="49" t="s">
        <v>121</v>
      </c>
      <c r="H56" s="12">
        <v>8901</v>
      </c>
    </row>
    <row r="57" spans="2:8" ht="16.5" customHeight="1">
      <c r="B57" s="46"/>
      <c r="C57" s="23"/>
      <c r="D57" s="23"/>
      <c r="E57" s="24" t="s">
        <v>105</v>
      </c>
      <c r="F57" s="47" t="s">
        <v>106</v>
      </c>
      <c r="G57" s="49" t="s">
        <v>122</v>
      </c>
      <c r="H57" s="12">
        <v>4369.21</v>
      </c>
    </row>
    <row r="58" spans="2:8" ht="21.75" customHeight="1">
      <c r="B58" s="46"/>
      <c r="C58" s="23"/>
      <c r="D58" s="23"/>
      <c r="E58" s="24" t="s">
        <v>123</v>
      </c>
      <c r="F58" s="47" t="s">
        <v>124</v>
      </c>
      <c r="G58" s="49" t="s">
        <v>125</v>
      </c>
      <c r="H58" s="12">
        <v>5342</v>
      </c>
    </row>
    <row r="59" spans="2:8" ht="33.75" customHeight="1">
      <c r="B59" s="42"/>
      <c r="C59" s="43" t="s">
        <v>126</v>
      </c>
      <c r="D59" s="43"/>
      <c r="E59" s="44"/>
      <c r="F59" s="47" t="s">
        <v>127</v>
      </c>
      <c r="G59" s="49" t="s">
        <v>128</v>
      </c>
      <c r="H59" s="12">
        <f>H60+H61+H62+H63+H64+H65+H66+H67+H68</f>
        <v>1648704.01</v>
      </c>
    </row>
    <row r="60" spans="2:8" ht="16.5" customHeight="1">
      <c r="B60" s="46"/>
      <c r="C60" s="23"/>
      <c r="D60" s="23"/>
      <c r="E60" s="24" t="s">
        <v>110</v>
      </c>
      <c r="F60" s="47" t="s">
        <v>111</v>
      </c>
      <c r="G60" s="49" t="s">
        <v>129</v>
      </c>
      <c r="H60" s="12">
        <v>951805.87</v>
      </c>
    </row>
    <row r="61" spans="2:8" ht="16.5" customHeight="1">
      <c r="B61" s="46"/>
      <c r="C61" s="23"/>
      <c r="D61" s="23"/>
      <c r="E61" s="24" t="s">
        <v>113</v>
      </c>
      <c r="F61" s="47" t="s">
        <v>114</v>
      </c>
      <c r="G61" s="49" t="s">
        <v>130</v>
      </c>
      <c r="H61" s="12">
        <v>347346.97</v>
      </c>
    </row>
    <row r="62" spans="2:8" ht="16.5" customHeight="1">
      <c r="B62" s="46"/>
      <c r="C62" s="23"/>
      <c r="D62" s="23"/>
      <c r="E62" s="24" t="s">
        <v>116</v>
      </c>
      <c r="F62" s="47" t="s">
        <v>117</v>
      </c>
      <c r="G62" s="49" t="s">
        <v>131</v>
      </c>
      <c r="H62" s="12">
        <v>2041.8</v>
      </c>
    </row>
    <row r="63" spans="2:8" ht="16.5" customHeight="1">
      <c r="B63" s="46"/>
      <c r="C63" s="23"/>
      <c r="D63" s="23"/>
      <c r="E63" s="24" t="s">
        <v>119</v>
      </c>
      <c r="F63" s="47" t="s">
        <v>120</v>
      </c>
      <c r="G63" s="49" t="s">
        <v>132</v>
      </c>
      <c r="H63" s="12">
        <v>167866</v>
      </c>
    </row>
    <row r="64" spans="2:8" ht="16.5" customHeight="1">
      <c r="B64" s="46"/>
      <c r="C64" s="23"/>
      <c r="D64" s="23"/>
      <c r="E64" s="24" t="s">
        <v>133</v>
      </c>
      <c r="F64" s="47" t="s">
        <v>134</v>
      </c>
      <c r="G64" s="49" t="s">
        <v>135</v>
      </c>
      <c r="H64" s="12">
        <v>5768</v>
      </c>
    </row>
    <row r="65" spans="2:8" ht="16.5" customHeight="1">
      <c r="B65" s="46"/>
      <c r="C65" s="23"/>
      <c r="D65" s="23"/>
      <c r="E65" s="24" t="s">
        <v>136</v>
      </c>
      <c r="F65" s="47" t="s">
        <v>137</v>
      </c>
      <c r="G65" s="49" t="s">
        <v>138</v>
      </c>
      <c r="H65" s="12">
        <v>7632</v>
      </c>
    </row>
    <row r="66" spans="2:8" ht="16.5" customHeight="1">
      <c r="B66" s="46"/>
      <c r="C66" s="23"/>
      <c r="D66" s="23"/>
      <c r="E66" s="24" t="s">
        <v>139</v>
      </c>
      <c r="F66" s="47" t="s">
        <v>140</v>
      </c>
      <c r="G66" s="49" t="s">
        <v>141</v>
      </c>
      <c r="H66" s="12">
        <v>3117.34</v>
      </c>
    </row>
    <row r="67" spans="2:8" ht="16.5" customHeight="1">
      <c r="B67" s="46"/>
      <c r="C67" s="23"/>
      <c r="D67" s="23"/>
      <c r="E67" s="24" t="s">
        <v>142</v>
      </c>
      <c r="F67" s="47" t="s">
        <v>143</v>
      </c>
      <c r="G67" s="49" t="s">
        <v>144</v>
      </c>
      <c r="H67" s="12">
        <v>140505.48</v>
      </c>
    </row>
    <row r="68" spans="2:8" ht="16.5" customHeight="1">
      <c r="B68" s="46"/>
      <c r="C68" s="23"/>
      <c r="D68" s="23"/>
      <c r="E68" s="24" t="s">
        <v>105</v>
      </c>
      <c r="F68" s="47" t="s">
        <v>106</v>
      </c>
      <c r="G68" s="49" t="s">
        <v>145</v>
      </c>
      <c r="H68" s="12">
        <v>22620.55</v>
      </c>
    </row>
    <row r="69" spans="2:8" ht="24.75" customHeight="1">
      <c r="B69" s="42"/>
      <c r="C69" s="43" t="s">
        <v>146</v>
      </c>
      <c r="D69" s="43"/>
      <c r="E69" s="44"/>
      <c r="F69" s="47" t="s">
        <v>147</v>
      </c>
      <c r="G69" s="49" t="s">
        <v>148</v>
      </c>
      <c r="H69" s="12">
        <f>H70+H71+H72+H73+H74+H75</f>
        <v>1005744.35</v>
      </c>
    </row>
    <row r="70" spans="2:8" ht="16.5" customHeight="1">
      <c r="B70" s="46"/>
      <c r="C70" s="23"/>
      <c r="D70" s="23"/>
      <c r="E70" s="24" t="s">
        <v>149</v>
      </c>
      <c r="F70" s="47" t="s">
        <v>150</v>
      </c>
      <c r="G70" s="49" t="s">
        <v>151</v>
      </c>
      <c r="H70" s="12">
        <v>18776</v>
      </c>
    </row>
    <row r="71" spans="2:8" ht="16.5" customHeight="1">
      <c r="B71" s="46"/>
      <c r="C71" s="23"/>
      <c r="D71" s="23"/>
      <c r="E71" s="24" t="s">
        <v>152</v>
      </c>
      <c r="F71" s="47" t="s">
        <v>153</v>
      </c>
      <c r="G71" s="49" t="s">
        <v>154</v>
      </c>
      <c r="H71" s="12">
        <v>857966.2</v>
      </c>
    </row>
    <row r="72" spans="2:8" ht="16.5" customHeight="1">
      <c r="B72" s="46"/>
      <c r="C72" s="23"/>
      <c r="D72" s="23"/>
      <c r="E72" s="24" t="s">
        <v>155</v>
      </c>
      <c r="F72" s="47" t="s">
        <v>156</v>
      </c>
      <c r="G72" s="49" t="s">
        <v>157</v>
      </c>
      <c r="H72" s="12">
        <v>123447.16</v>
      </c>
    </row>
    <row r="73" spans="2:8" ht="30.75" customHeight="1">
      <c r="B73" s="46"/>
      <c r="C73" s="23"/>
      <c r="D73" s="23"/>
      <c r="E73" s="24" t="s">
        <v>158</v>
      </c>
      <c r="F73" s="47" t="s">
        <v>159</v>
      </c>
      <c r="G73" s="49" t="s">
        <v>160</v>
      </c>
      <c r="H73" s="12">
        <v>772.5</v>
      </c>
    </row>
    <row r="74" spans="2:8" ht="16.5" customHeight="1">
      <c r="B74" s="46"/>
      <c r="C74" s="23"/>
      <c r="D74" s="23"/>
      <c r="E74" s="24" t="s">
        <v>161</v>
      </c>
      <c r="F74" s="47" t="s">
        <v>162</v>
      </c>
      <c r="G74" s="49" t="s">
        <v>163</v>
      </c>
      <c r="H74" s="12">
        <v>4744</v>
      </c>
    </row>
    <row r="75" spans="2:8" ht="16.5" customHeight="1">
      <c r="B75" s="46"/>
      <c r="C75" s="23"/>
      <c r="D75" s="23"/>
      <c r="E75" s="24" t="s">
        <v>105</v>
      </c>
      <c r="F75" s="47" t="s">
        <v>106</v>
      </c>
      <c r="G75" s="49" t="s">
        <v>50</v>
      </c>
      <c r="H75" s="12">
        <v>38.49</v>
      </c>
    </row>
    <row r="76" spans="2:8" ht="25.5" customHeight="1">
      <c r="B76" s="42"/>
      <c r="C76" s="43" t="s">
        <v>164</v>
      </c>
      <c r="D76" s="43"/>
      <c r="E76" s="44"/>
      <c r="F76" s="47" t="s">
        <v>165</v>
      </c>
      <c r="G76" s="49" t="s">
        <v>166</v>
      </c>
      <c r="H76" s="12">
        <f>H77+H78</f>
        <v>1740053.35</v>
      </c>
    </row>
    <row r="77" spans="2:8" ht="16.5" customHeight="1">
      <c r="B77" s="46"/>
      <c r="C77" s="23"/>
      <c r="D77" s="23"/>
      <c r="E77" s="24" t="s">
        <v>167</v>
      </c>
      <c r="F77" s="47" t="s">
        <v>168</v>
      </c>
      <c r="G77" s="49" t="s">
        <v>169</v>
      </c>
      <c r="H77" s="12">
        <v>1637039</v>
      </c>
    </row>
    <row r="78" spans="2:8" ht="16.5" customHeight="1">
      <c r="B78" s="46"/>
      <c r="C78" s="23"/>
      <c r="D78" s="23"/>
      <c r="E78" s="24" t="s">
        <v>170</v>
      </c>
      <c r="F78" s="47" t="s">
        <v>171</v>
      </c>
      <c r="G78" s="49" t="s">
        <v>172</v>
      </c>
      <c r="H78" s="12">
        <v>103014.35</v>
      </c>
    </row>
    <row r="79" spans="2:8" ht="16.5" customHeight="1">
      <c r="B79" s="37" t="s">
        <v>173</v>
      </c>
      <c r="C79" s="38"/>
      <c r="D79" s="38"/>
      <c r="E79" s="37"/>
      <c r="F79" s="50" t="s">
        <v>174</v>
      </c>
      <c r="G79" s="51" t="s">
        <v>175</v>
      </c>
      <c r="H79" s="26">
        <f>H80+H82+H84+H88</f>
        <v>6681980.45</v>
      </c>
    </row>
    <row r="80" spans="2:8" ht="21.75" customHeight="1">
      <c r="B80" s="42"/>
      <c r="C80" s="43" t="s">
        <v>176</v>
      </c>
      <c r="D80" s="43"/>
      <c r="E80" s="44"/>
      <c r="F80" s="47" t="s">
        <v>177</v>
      </c>
      <c r="G80" s="49" t="s">
        <v>178</v>
      </c>
      <c r="H80" s="12">
        <f>H81</f>
        <v>4830324</v>
      </c>
    </row>
    <row r="81" spans="2:8" ht="16.5" customHeight="1">
      <c r="B81" s="46"/>
      <c r="C81" s="23"/>
      <c r="D81" s="23"/>
      <c r="E81" s="24" t="s">
        <v>179</v>
      </c>
      <c r="F81" s="47" t="s">
        <v>180</v>
      </c>
      <c r="G81" s="49" t="s">
        <v>178</v>
      </c>
      <c r="H81" s="12">
        <v>4830324</v>
      </c>
    </row>
    <row r="82" spans="2:8" ht="16.5" customHeight="1">
      <c r="B82" s="42"/>
      <c r="C82" s="43" t="s">
        <v>181</v>
      </c>
      <c r="D82" s="43"/>
      <c r="E82" s="44"/>
      <c r="F82" s="47" t="s">
        <v>182</v>
      </c>
      <c r="G82" s="49" t="s">
        <v>183</v>
      </c>
      <c r="H82" s="12">
        <f>H83</f>
        <v>1766123</v>
      </c>
    </row>
    <row r="83" spans="2:8" ht="16.5" customHeight="1">
      <c r="B83" s="46"/>
      <c r="C83" s="23"/>
      <c r="D83" s="23"/>
      <c r="E83" s="24" t="s">
        <v>179</v>
      </c>
      <c r="F83" s="47" t="s">
        <v>180</v>
      </c>
      <c r="G83" s="49" t="s">
        <v>183</v>
      </c>
      <c r="H83" s="12">
        <v>1766123</v>
      </c>
    </row>
    <row r="84" spans="2:8" ht="16.5" customHeight="1">
      <c r="B84" s="42"/>
      <c r="C84" s="43" t="s">
        <v>184</v>
      </c>
      <c r="D84" s="43"/>
      <c r="E84" s="70"/>
      <c r="F84" s="71" t="s">
        <v>185</v>
      </c>
      <c r="G84" s="52" t="s">
        <v>186</v>
      </c>
      <c r="H84" s="53">
        <f>H86+H87+H85</f>
        <v>76285.45</v>
      </c>
    </row>
    <row r="85" spans="2:8" ht="16.5" customHeight="1">
      <c r="B85" s="46"/>
      <c r="C85" s="23"/>
      <c r="D85" s="72"/>
      <c r="E85" s="16" t="s">
        <v>294</v>
      </c>
      <c r="F85" s="83" t="s">
        <v>297</v>
      </c>
      <c r="G85" s="10">
        <v>0</v>
      </c>
      <c r="H85" s="10">
        <v>84</v>
      </c>
    </row>
    <row r="86" spans="2:8" ht="16.5" customHeight="1">
      <c r="B86" s="46"/>
      <c r="C86" s="73"/>
      <c r="D86" s="57"/>
      <c r="E86" s="58" t="s">
        <v>45</v>
      </c>
      <c r="F86" s="74" t="s">
        <v>46</v>
      </c>
      <c r="G86" s="48" t="s">
        <v>187</v>
      </c>
      <c r="H86" s="15">
        <v>13595.66</v>
      </c>
    </row>
    <row r="87" spans="2:8" ht="16.5" customHeight="1">
      <c r="B87" s="46"/>
      <c r="C87" s="23"/>
      <c r="D87" s="63"/>
      <c r="E87" s="75" t="s">
        <v>48</v>
      </c>
      <c r="F87" s="47" t="s">
        <v>49</v>
      </c>
      <c r="G87" s="49" t="s">
        <v>188</v>
      </c>
      <c r="H87" s="12">
        <v>62605.79</v>
      </c>
    </row>
    <row r="88" spans="2:8" ht="16.5" customHeight="1">
      <c r="B88" s="42"/>
      <c r="C88" s="43" t="s">
        <v>189</v>
      </c>
      <c r="D88" s="43"/>
      <c r="E88" s="44"/>
      <c r="F88" s="47" t="s">
        <v>190</v>
      </c>
      <c r="G88" s="49" t="s">
        <v>191</v>
      </c>
      <c r="H88" s="12">
        <f>H89</f>
        <v>9248</v>
      </c>
    </row>
    <row r="89" spans="2:8" ht="16.5" customHeight="1">
      <c r="B89" s="46"/>
      <c r="C89" s="23"/>
      <c r="D89" s="23"/>
      <c r="E89" s="24" t="s">
        <v>179</v>
      </c>
      <c r="F89" s="47" t="s">
        <v>180</v>
      </c>
      <c r="G89" s="49" t="s">
        <v>191</v>
      </c>
      <c r="H89" s="12">
        <v>9248</v>
      </c>
    </row>
    <row r="90" spans="2:8" ht="16.5" customHeight="1">
      <c r="B90" s="37" t="s">
        <v>192</v>
      </c>
      <c r="C90" s="38"/>
      <c r="D90" s="38"/>
      <c r="E90" s="37"/>
      <c r="F90" s="50" t="s">
        <v>193</v>
      </c>
      <c r="G90" s="51" t="s">
        <v>194</v>
      </c>
      <c r="H90" s="26">
        <f>H91+H96+H103+H107+H109+H111</f>
        <v>265151.10000000003</v>
      </c>
    </row>
    <row r="91" spans="2:8" ht="16.5" customHeight="1">
      <c r="B91" s="42"/>
      <c r="C91" s="43" t="s">
        <v>195</v>
      </c>
      <c r="D91" s="43"/>
      <c r="E91" s="44"/>
      <c r="F91" s="47" t="s">
        <v>196</v>
      </c>
      <c r="G91" s="49" t="s">
        <v>197</v>
      </c>
      <c r="H91" s="12">
        <f>H92+H94+H95+H93</f>
        <v>41263.3</v>
      </c>
    </row>
    <row r="92" spans="2:8" ht="45" customHeight="1">
      <c r="B92" s="46"/>
      <c r="C92" s="23"/>
      <c r="D92" s="54"/>
      <c r="E92" s="55" t="s">
        <v>14</v>
      </c>
      <c r="F92" s="47" t="s">
        <v>15</v>
      </c>
      <c r="G92" s="49" t="s">
        <v>145</v>
      </c>
      <c r="H92" s="12">
        <v>16598.94</v>
      </c>
    </row>
    <row r="93" spans="2:8" ht="24" customHeight="1">
      <c r="B93" s="46"/>
      <c r="C93" s="73"/>
      <c r="D93" s="57"/>
      <c r="E93" s="24" t="s">
        <v>56</v>
      </c>
      <c r="F93" s="47" t="s">
        <v>57</v>
      </c>
      <c r="G93" s="65">
        <v>0</v>
      </c>
      <c r="H93" s="12">
        <v>130</v>
      </c>
    </row>
    <row r="94" spans="2:8" ht="16.5" customHeight="1">
      <c r="B94" s="46"/>
      <c r="C94" s="23"/>
      <c r="D94" s="63"/>
      <c r="E94" s="75" t="s">
        <v>45</v>
      </c>
      <c r="F94" s="47" t="s">
        <v>46</v>
      </c>
      <c r="G94" s="76" t="s">
        <v>160</v>
      </c>
      <c r="H94" s="12">
        <v>534.36</v>
      </c>
    </row>
    <row r="95" spans="2:8" ht="24" customHeight="1">
      <c r="B95" s="46"/>
      <c r="C95" s="23"/>
      <c r="D95" s="23"/>
      <c r="E95" s="24" t="s">
        <v>198</v>
      </c>
      <c r="F95" s="47" t="s">
        <v>199</v>
      </c>
      <c r="G95" s="76" t="s">
        <v>115</v>
      </c>
      <c r="H95" s="12">
        <v>24000</v>
      </c>
    </row>
    <row r="96" spans="2:8" ht="16.5" customHeight="1">
      <c r="B96" s="42"/>
      <c r="C96" s="43" t="s">
        <v>200</v>
      </c>
      <c r="D96" s="43"/>
      <c r="E96" s="44"/>
      <c r="F96" s="47" t="s">
        <v>201</v>
      </c>
      <c r="G96" s="76" t="s">
        <v>202</v>
      </c>
      <c r="H96" s="12">
        <f>H97+H98+H100+H101+H102+H99</f>
        <v>126127.04000000002</v>
      </c>
    </row>
    <row r="97" spans="2:8" ht="46.5" customHeight="1">
      <c r="B97" s="46"/>
      <c r="C97" s="23"/>
      <c r="D97" s="23"/>
      <c r="E97" s="24" t="s">
        <v>14</v>
      </c>
      <c r="F97" s="47" t="s">
        <v>15</v>
      </c>
      <c r="G97" s="76" t="s">
        <v>203</v>
      </c>
      <c r="H97" s="12">
        <v>2980.32</v>
      </c>
    </row>
    <row r="98" spans="2:8" ht="16.5" customHeight="1">
      <c r="B98" s="46"/>
      <c r="C98" s="23"/>
      <c r="D98" s="54"/>
      <c r="E98" s="55" t="s">
        <v>56</v>
      </c>
      <c r="F98" s="47" t="s">
        <v>57</v>
      </c>
      <c r="G98" s="76" t="s">
        <v>204</v>
      </c>
      <c r="H98" s="12">
        <v>65575.19</v>
      </c>
    </row>
    <row r="99" spans="2:8" ht="16.5" customHeight="1">
      <c r="B99" s="46"/>
      <c r="C99" s="73"/>
      <c r="D99" s="57"/>
      <c r="E99" s="58" t="s">
        <v>45</v>
      </c>
      <c r="F99" s="74" t="s">
        <v>46</v>
      </c>
      <c r="G99" s="77" t="s">
        <v>293</v>
      </c>
      <c r="H99" s="12">
        <v>396.27</v>
      </c>
    </row>
    <row r="100" spans="2:8" ht="48.75" customHeight="1">
      <c r="B100" s="46"/>
      <c r="C100" s="23"/>
      <c r="D100" s="63"/>
      <c r="E100" s="75" t="s">
        <v>205</v>
      </c>
      <c r="F100" s="47" t="s">
        <v>78</v>
      </c>
      <c r="G100" s="76" t="s">
        <v>206</v>
      </c>
      <c r="H100" s="12">
        <v>39634.98</v>
      </c>
    </row>
    <row r="101" spans="2:8" ht="51" customHeight="1">
      <c r="B101" s="46"/>
      <c r="C101" s="23"/>
      <c r="D101" s="23"/>
      <c r="E101" s="24" t="s">
        <v>77</v>
      </c>
      <c r="F101" s="47" t="s">
        <v>78</v>
      </c>
      <c r="G101" s="76" t="s">
        <v>207</v>
      </c>
      <c r="H101" s="12">
        <v>6994.39</v>
      </c>
    </row>
    <row r="102" spans="2:8" ht="39" customHeight="1">
      <c r="B102" s="46"/>
      <c r="C102" s="23"/>
      <c r="D102" s="23"/>
      <c r="E102" s="24" t="s">
        <v>208</v>
      </c>
      <c r="F102" s="47" t="s">
        <v>209</v>
      </c>
      <c r="G102" s="76" t="s">
        <v>210</v>
      </c>
      <c r="H102" s="12">
        <v>10545.89</v>
      </c>
    </row>
    <row r="103" spans="2:8" ht="16.5" customHeight="1">
      <c r="B103" s="42"/>
      <c r="C103" s="43" t="s">
        <v>211</v>
      </c>
      <c r="D103" s="43"/>
      <c r="E103" s="44"/>
      <c r="F103" s="47" t="s">
        <v>212</v>
      </c>
      <c r="G103" s="76" t="s">
        <v>213</v>
      </c>
      <c r="H103" s="12">
        <f>H104+H106+H105</f>
        <v>3935.23</v>
      </c>
    </row>
    <row r="104" spans="2:8" ht="51" customHeight="1">
      <c r="B104" s="46"/>
      <c r="C104" s="23"/>
      <c r="D104" s="54"/>
      <c r="E104" s="55" t="s">
        <v>14</v>
      </c>
      <c r="F104" s="47" t="s">
        <v>15</v>
      </c>
      <c r="G104" s="76" t="s">
        <v>214</v>
      </c>
      <c r="H104" s="12">
        <v>3656.04</v>
      </c>
    </row>
    <row r="105" spans="2:8" ht="21.75" customHeight="1">
      <c r="B105" s="46"/>
      <c r="C105" s="73"/>
      <c r="D105" s="57"/>
      <c r="E105" s="55" t="s">
        <v>56</v>
      </c>
      <c r="F105" s="47" t="s">
        <v>57</v>
      </c>
      <c r="G105" s="77" t="s">
        <v>293</v>
      </c>
      <c r="H105" s="12">
        <v>28</v>
      </c>
    </row>
    <row r="106" spans="2:8" ht="16.5" customHeight="1">
      <c r="B106" s="46"/>
      <c r="C106" s="23"/>
      <c r="D106" s="63"/>
      <c r="E106" s="75" t="s">
        <v>45</v>
      </c>
      <c r="F106" s="47" t="s">
        <v>46</v>
      </c>
      <c r="G106" s="76" t="s">
        <v>50</v>
      </c>
      <c r="H106" s="12">
        <v>251.19</v>
      </c>
    </row>
    <row r="107" spans="2:8" ht="16.5" customHeight="1">
      <c r="B107" s="42"/>
      <c r="C107" s="43" t="s">
        <v>215</v>
      </c>
      <c r="D107" s="43"/>
      <c r="E107" s="44"/>
      <c r="F107" s="47" t="s">
        <v>216</v>
      </c>
      <c r="G107" s="76" t="s">
        <v>217</v>
      </c>
      <c r="H107" s="12">
        <f>H108</f>
        <v>8708.64</v>
      </c>
    </row>
    <row r="108" spans="2:8" ht="16.5" customHeight="1">
      <c r="B108" s="46"/>
      <c r="C108" s="23"/>
      <c r="D108" s="23"/>
      <c r="E108" s="24" t="s">
        <v>56</v>
      </c>
      <c r="F108" s="47" t="s">
        <v>57</v>
      </c>
      <c r="G108" s="76" t="s">
        <v>217</v>
      </c>
      <c r="H108" s="12">
        <v>8708.64</v>
      </c>
    </row>
    <row r="109" spans="2:8" ht="16.5" customHeight="1">
      <c r="B109" s="42"/>
      <c r="C109" s="43" t="s">
        <v>218</v>
      </c>
      <c r="D109" s="43"/>
      <c r="E109" s="44"/>
      <c r="F109" s="47" t="s">
        <v>219</v>
      </c>
      <c r="G109" s="76" t="s">
        <v>220</v>
      </c>
      <c r="H109" s="12">
        <f>H110</f>
        <v>84984.89</v>
      </c>
    </row>
    <row r="110" spans="2:8" ht="16.5" customHeight="1">
      <c r="B110" s="46"/>
      <c r="C110" s="23"/>
      <c r="D110" s="23"/>
      <c r="E110" s="24" t="s">
        <v>56</v>
      </c>
      <c r="F110" s="47" t="s">
        <v>57</v>
      </c>
      <c r="G110" s="76" t="s">
        <v>220</v>
      </c>
      <c r="H110" s="12">
        <v>84984.89</v>
      </c>
    </row>
    <row r="111" spans="2:8" ht="16.5" customHeight="1">
      <c r="B111" s="42"/>
      <c r="C111" s="43" t="s">
        <v>221</v>
      </c>
      <c r="D111" s="43"/>
      <c r="E111" s="44"/>
      <c r="F111" s="47" t="s">
        <v>13</v>
      </c>
      <c r="G111" s="76" t="s">
        <v>222</v>
      </c>
      <c r="H111" s="12">
        <f>H112</f>
        <v>132</v>
      </c>
    </row>
    <row r="112" spans="2:8" ht="27" customHeight="1">
      <c r="B112" s="46"/>
      <c r="C112" s="23"/>
      <c r="D112" s="23"/>
      <c r="E112" s="24" t="s">
        <v>198</v>
      </c>
      <c r="F112" s="47" t="s">
        <v>199</v>
      </c>
      <c r="G112" s="76" t="s">
        <v>222</v>
      </c>
      <c r="H112" s="12">
        <v>132</v>
      </c>
    </row>
    <row r="113" spans="2:8" ht="16.5" customHeight="1">
      <c r="B113" s="37" t="s">
        <v>223</v>
      </c>
      <c r="C113" s="38"/>
      <c r="D113" s="38"/>
      <c r="E113" s="37"/>
      <c r="F113" s="50" t="s">
        <v>224</v>
      </c>
      <c r="G113" s="78" t="s">
        <v>225</v>
      </c>
      <c r="H113" s="26">
        <f>H114+H116+H121+H124+H126+H128+H132+H134</f>
        <v>2865593.2200000007</v>
      </c>
    </row>
    <row r="114" spans="2:8" ht="16.5" customHeight="1">
      <c r="B114" s="42"/>
      <c r="C114" s="43" t="s">
        <v>226</v>
      </c>
      <c r="D114" s="43"/>
      <c r="E114" s="44"/>
      <c r="F114" s="47" t="s">
        <v>227</v>
      </c>
      <c r="G114" s="76" t="s">
        <v>228</v>
      </c>
      <c r="H114" s="12">
        <f>H115</f>
        <v>124671.68</v>
      </c>
    </row>
    <row r="115" spans="2:8" ht="36.75" customHeight="1">
      <c r="B115" s="46"/>
      <c r="C115" s="23"/>
      <c r="D115" s="23"/>
      <c r="E115" s="24" t="s">
        <v>17</v>
      </c>
      <c r="F115" s="47" t="s">
        <v>18</v>
      </c>
      <c r="G115" s="76" t="s">
        <v>228</v>
      </c>
      <c r="H115" s="12">
        <v>124671.68</v>
      </c>
    </row>
    <row r="116" spans="2:8" ht="40.5" customHeight="1">
      <c r="B116" s="42"/>
      <c r="C116" s="43" t="s">
        <v>229</v>
      </c>
      <c r="D116" s="43"/>
      <c r="E116" s="44"/>
      <c r="F116" s="47" t="s">
        <v>230</v>
      </c>
      <c r="G116" s="76" t="s">
        <v>231</v>
      </c>
      <c r="H116" s="12">
        <f>H117+H118+H119+H120</f>
        <v>2370737.7600000002</v>
      </c>
    </row>
    <row r="117" spans="2:8" ht="16.5" customHeight="1">
      <c r="B117" s="46"/>
      <c r="C117" s="23"/>
      <c r="D117" s="23"/>
      <c r="E117" s="24" t="s">
        <v>45</v>
      </c>
      <c r="F117" s="47" t="s">
        <v>46</v>
      </c>
      <c r="G117" s="76" t="s">
        <v>232</v>
      </c>
      <c r="H117" s="12">
        <v>42.82</v>
      </c>
    </row>
    <row r="118" spans="2:8" ht="16.5" customHeight="1">
      <c r="B118" s="46"/>
      <c r="C118" s="23"/>
      <c r="D118" s="23"/>
      <c r="E118" s="24" t="s">
        <v>48</v>
      </c>
      <c r="F118" s="47" t="s">
        <v>49</v>
      </c>
      <c r="G118" s="76" t="s">
        <v>233</v>
      </c>
      <c r="H118" s="12">
        <v>2933.3</v>
      </c>
    </row>
    <row r="119" spans="2:8" ht="39.75" customHeight="1">
      <c r="B119" s="46"/>
      <c r="C119" s="23"/>
      <c r="D119" s="23"/>
      <c r="E119" s="24" t="s">
        <v>17</v>
      </c>
      <c r="F119" s="47" t="s">
        <v>18</v>
      </c>
      <c r="G119" s="76" t="s">
        <v>234</v>
      </c>
      <c r="H119" s="12">
        <v>2346309.83</v>
      </c>
    </row>
    <row r="120" spans="2:8" ht="32.25" customHeight="1">
      <c r="B120" s="46"/>
      <c r="C120" s="23"/>
      <c r="D120" s="23"/>
      <c r="E120" s="24" t="s">
        <v>65</v>
      </c>
      <c r="F120" s="47" t="s">
        <v>66</v>
      </c>
      <c r="G120" s="76" t="s">
        <v>235</v>
      </c>
      <c r="H120" s="12">
        <v>21451.81</v>
      </c>
    </row>
    <row r="121" spans="2:8" ht="54.75" customHeight="1">
      <c r="B121" s="42"/>
      <c r="C121" s="43" t="s">
        <v>236</v>
      </c>
      <c r="D121" s="43"/>
      <c r="E121" s="44"/>
      <c r="F121" s="47" t="s">
        <v>237</v>
      </c>
      <c r="G121" s="76" t="s">
        <v>238</v>
      </c>
      <c r="H121" s="12">
        <f>H122+H123</f>
        <v>18603.52</v>
      </c>
    </row>
    <row r="122" spans="2:8" ht="42" customHeight="1">
      <c r="B122" s="46"/>
      <c r="C122" s="23"/>
      <c r="D122" s="23"/>
      <c r="E122" s="24" t="s">
        <v>17</v>
      </c>
      <c r="F122" s="47" t="s">
        <v>18</v>
      </c>
      <c r="G122" s="76" t="s">
        <v>239</v>
      </c>
      <c r="H122" s="12">
        <v>13036.4</v>
      </c>
    </row>
    <row r="123" spans="2:8" ht="26.25" customHeight="1">
      <c r="B123" s="46"/>
      <c r="C123" s="23"/>
      <c r="D123" s="23"/>
      <c r="E123" s="24" t="s">
        <v>198</v>
      </c>
      <c r="F123" s="47" t="s">
        <v>199</v>
      </c>
      <c r="G123" s="76" t="s">
        <v>240</v>
      </c>
      <c r="H123" s="12">
        <v>5567.12</v>
      </c>
    </row>
    <row r="124" spans="2:8" ht="24.75" customHeight="1">
      <c r="B124" s="42"/>
      <c r="C124" s="43" t="s">
        <v>241</v>
      </c>
      <c r="D124" s="43"/>
      <c r="E124" s="44"/>
      <c r="F124" s="47" t="s">
        <v>242</v>
      </c>
      <c r="G124" s="76" t="s">
        <v>243</v>
      </c>
      <c r="H124" s="12">
        <f>H125</f>
        <v>25286.39</v>
      </c>
    </row>
    <row r="125" spans="2:8" ht="24.75" customHeight="1">
      <c r="B125" s="46"/>
      <c r="C125" s="23"/>
      <c r="D125" s="23"/>
      <c r="E125" s="24" t="s">
        <v>198</v>
      </c>
      <c r="F125" s="47" t="s">
        <v>199</v>
      </c>
      <c r="G125" s="76" t="s">
        <v>243</v>
      </c>
      <c r="H125" s="12">
        <v>25286.39</v>
      </c>
    </row>
    <row r="126" spans="2:8" ht="16.5" customHeight="1">
      <c r="B126" s="42"/>
      <c r="C126" s="43" t="s">
        <v>244</v>
      </c>
      <c r="D126" s="43"/>
      <c r="E126" s="44"/>
      <c r="F126" s="47" t="s">
        <v>245</v>
      </c>
      <c r="G126" s="76" t="s">
        <v>246</v>
      </c>
      <c r="H126" s="12">
        <f>H127</f>
        <v>62667.15</v>
      </c>
    </row>
    <row r="127" spans="2:8" ht="29.25" customHeight="1">
      <c r="B127" s="46"/>
      <c r="C127" s="23"/>
      <c r="D127" s="23"/>
      <c r="E127" s="24" t="s">
        <v>198</v>
      </c>
      <c r="F127" s="47" t="s">
        <v>199</v>
      </c>
      <c r="G127" s="76" t="s">
        <v>246</v>
      </c>
      <c r="H127" s="12">
        <v>62667.15</v>
      </c>
    </row>
    <row r="128" spans="2:8" ht="16.5" customHeight="1">
      <c r="B128" s="42"/>
      <c r="C128" s="43" t="s">
        <v>247</v>
      </c>
      <c r="D128" s="43"/>
      <c r="E128" s="44"/>
      <c r="F128" s="47" t="s">
        <v>248</v>
      </c>
      <c r="G128" s="76" t="s">
        <v>249</v>
      </c>
      <c r="H128" s="12">
        <f>H129+H130+H131</f>
        <v>98459.64</v>
      </c>
    </row>
    <row r="129" spans="2:8" ht="16.5" customHeight="1">
      <c r="B129" s="46"/>
      <c r="C129" s="23"/>
      <c r="D129" s="23"/>
      <c r="E129" s="24" t="s">
        <v>56</v>
      </c>
      <c r="F129" s="47" t="s">
        <v>57</v>
      </c>
      <c r="G129" s="76" t="s">
        <v>135</v>
      </c>
      <c r="H129" s="12">
        <v>6089.2</v>
      </c>
    </row>
    <row r="130" spans="2:8" ht="16.5" customHeight="1">
      <c r="B130" s="46"/>
      <c r="C130" s="23"/>
      <c r="D130" s="23"/>
      <c r="E130" s="24" t="s">
        <v>45</v>
      </c>
      <c r="F130" s="47" t="s">
        <v>46</v>
      </c>
      <c r="G130" s="76" t="s">
        <v>250</v>
      </c>
      <c r="H130" s="12">
        <v>970.44</v>
      </c>
    </row>
    <row r="131" spans="2:8" ht="27" customHeight="1">
      <c r="B131" s="46"/>
      <c r="C131" s="23"/>
      <c r="D131" s="23"/>
      <c r="E131" s="24" t="s">
        <v>198</v>
      </c>
      <c r="F131" s="47" t="s">
        <v>199</v>
      </c>
      <c r="G131" s="76" t="s">
        <v>251</v>
      </c>
      <c r="H131" s="12">
        <v>91400</v>
      </c>
    </row>
    <row r="132" spans="2:8" ht="16.5" customHeight="1">
      <c r="B132" s="42"/>
      <c r="C132" s="43" t="s">
        <v>252</v>
      </c>
      <c r="D132" s="43"/>
      <c r="E132" s="44"/>
      <c r="F132" s="47" t="s">
        <v>253</v>
      </c>
      <c r="G132" s="76" t="s">
        <v>254</v>
      </c>
      <c r="H132" s="12">
        <f>H133</f>
        <v>1167.08</v>
      </c>
    </row>
    <row r="133" spans="2:8" ht="16.5" customHeight="1">
      <c r="B133" s="46"/>
      <c r="C133" s="23"/>
      <c r="D133" s="23"/>
      <c r="E133" s="24" t="s">
        <v>56</v>
      </c>
      <c r="F133" s="47" t="s">
        <v>57</v>
      </c>
      <c r="G133" s="76" t="s">
        <v>254</v>
      </c>
      <c r="H133" s="12">
        <v>1167.08</v>
      </c>
    </row>
    <row r="134" spans="2:8" ht="16.5" customHeight="1">
      <c r="B134" s="42"/>
      <c r="C134" s="43" t="s">
        <v>255</v>
      </c>
      <c r="D134" s="43"/>
      <c r="E134" s="44"/>
      <c r="F134" s="47" t="s">
        <v>13</v>
      </c>
      <c r="G134" s="76" t="s">
        <v>256</v>
      </c>
      <c r="H134" s="12">
        <f>H135</f>
        <v>164000</v>
      </c>
    </row>
    <row r="135" spans="2:8" ht="30.75" customHeight="1">
      <c r="B135" s="46"/>
      <c r="C135" s="23"/>
      <c r="D135" s="23"/>
      <c r="E135" s="24" t="s">
        <v>198</v>
      </c>
      <c r="F135" s="47" t="s">
        <v>199</v>
      </c>
      <c r="G135" s="76" t="s">
        <v>256</v>
      </c>
      <c r="H135" s="12">
        <v>164000</v>
      </c>
    </row>
    <row r="136" spans="2:8" ht="16.5" customHeight="1">
      <c r="B136" s="37" t="s">
        <v>257</v>
      </c>
      <c r="C136" s="38"/>
      <c r="D136" s="38"/>
      <c r="E136" s="37"/>
      <c r="F136" s="50" t="s">
        <v>258</v>
      </c>
      <c r="G136" s="78" t="s">
        <v>259</v>
      </c>
      <c r="H136" s="26">
        <f>H137</f>
        <v>21081.2</v>
      </c>
    </row>
    <row r="137" spans="2:8" ht="16.5" customHeight="1">
      <c r="B137" s="42"/>
      <c r="C137" s="43" t="s">
        <v>260</v>
      </c>
      <c r="D137" s="43"/>
      <c r="E137" s="44"/>
      <c r="F137" s="47" t="s">
        <v>13</v>
      </c>
      <c r="G137" s="76" t="s">
        <v>259</v>
      </c>
      <c r="H137" s="12">
        <f>H138+H139</f>
        <v>21081.2</v>
      </c>
    </row>
    <row r="138" spans="2:8" ht="49.5" customHeight="1">
      <c r="B138" s="46"/>
      <c r="C138" s="23"/>
      <c r="D138" s="23"/>
      <c r="E138" s="24" t="s">
        <v>205</v>
      </c>
      <c r="F138" s="47" t="s">
        <v>78</v>
      </c>
      <c r="G138" s="76" t="s">
        <v>261</v>
      </c>
      <c r="H138" s="12">
        <v>17919.02</v>
      </c>
    </row>
    <row r="139" spans="2:8" ht="52.5" customHeight="1">
      <c r="B139" s="46"/>
      <c r="C139" s="23"/>
      <c r="D139" s="23"/>
      <c r="E139" s="24" t="s">
        <v>77</v>
      </c>
      <c r="F139" s="47" t="s">
        <v>78</v>
      </c>
      <c r="G139" s="76" t="s">
        <v>262</v>
      </c>
      <c r="H139" s="12">
        <v>3162.18</v>
      </c>
    </row>
    <row r="140" spans="2:8" ht="16.5" customHeight="1">
      <c r="B140" s="37" t="s">
        <v>263</v>
      </c>
      <c r="C140" s="38"/>
      <c r="D140" s="38"/>
      <c r="E140" s="37"/>
      <c r="F140" s="50" t="s">
        <v>264</v>
      </c>
      <c r="G140" s="78" t="s">
        <v>265</v>
      </c>
      <c r="H140" s="26">
        <f>H141</f>
        <v>49960</v>
      </c>
    </row>
    <row r="141" spans="2:8" ht="16.5" customHeight="1">
      <c r="B141" s="42"/>
      <c r="C141" s="43" t="s">
        <v>266</v>
      </c>
      <c r="D141" s="43"/>
      <c r="E141" s="44"/>
      <c r="F141" s="47" t="s">
        <v>267</v>
      </c>
      <c r="G141" s="76" t="s">
        <v>265</v>
      </c>
      <c r="H141" s="12">
        <f>H142</f>
        <v>49960</v>
      </c>
    </row>
    <row r="142" spans="2:8" ht="33.75" customHeight="1">
      <c r="B142" s="46"/>
      <c r="C142" s="23"/>
      <c r="D142" s="23"/>
      <c r="E142" s="24" t="s">
        <v>198</v>
      </c>
      <c r="F142" s="47" t="s">
        <v>199</v>
      </c>
      <c r="G142" s="76" t="s">
        <v>265</v>
      </c>
      <c r="H142" s="12">
        <v>49960</v>
      </c>
    </row>
    <row r="143" spans="2:8" ht="16.5" customHeight="1">
      <c r="B143" s="37" t="s">
        <v>268</v>
      </c>
      <c r="C143" s="38"/>
      <c r="D143" s="38"/>
      <c r="E143" s="37"/>
      <c r="F143" s="50" t="s">
        <v>269</v>
      </c>
      <c r="G143" s="78" t="s">
        <v>270</v>
      </c>
      <c r="H143" s="26">
        <f>H144+H146+H149</f>
        <v>285612</v>
      </c>
    </row>
    <row r="144" spans="2:8" ht="16.5" customHeight="1">
      <c r="B144" s="42"/>
      <c r="C144" s="43" t="s">
        <v>271</v>
      </c>
      <c r="D144" s="43"/>
      <c r="E144" s="44"/>
      <c r="F144" s="47" t="s">
        <v>272</v>
      </c>
      <c r="G144" s="76" t="s">
        <v>273</v>
      </c>
      <c r="H144" s="12">
        <f>H145</f>
        <v>2070</v>
      </c>
    </row>
    <row r="145" spans="2:8" ht="16.5" customHeight="1">
      <c r="B145" s="46"/>
      <c r="C145" s="23"/>
      <c r="D145" s="54"/>
      <c r="E145" s="55" t="s">
        <v>56</v>
      </c>
      <c r="F145" s="47" t="s">
        <v>57</v>
      </c>
      <c r="G145" s="76" t="s">
        <v>273</v>
      </c>
      <c r="H145" s="12">
        <v>2070</v>
      </c>
    </row>
    <row r="146" spans="2:8" ht="16.5" customHeight="1">
      <c r="B146" s="60"/>
      <c r="C146" s="61" t="s">
        <v>274</v>
      </c>
      <c r="D146" s="61"/>
      <c r="E146" s="79"/>
      <c r="F146" s="59" t="s">
        <v>275</v>
      </c>
      <c r="G146" s="76" t="s">
        <v>276</v>
      </c>
      <c r="H146" s="12">
        <f>H147+H148</f>
        <v>200000</v>
      </c>
    </row>
    <row r="147" spans="2:8" ht="54" customHeight="1">
      <c r="B147" s="46"/>
      <c r="C147" s="63"/>
      <c r="D147" s="80"/>
      <c r="E147" s="81" t="s">
        <v>25</v>
      </c>
      <c r="F147" s="47" t="s">
        <v>26</v>
      </c>
      <c r="G147" s="76" t="s">
        <v>276</v>
      </c>
      <c r="H147" s="12">
        <v>0</v>
      </c>
    </row>
    <row r="148" spans="2:8" ht="60" customHeight="1">
      <c r="B148" s="46"/>
      <c r="C148" s="82"/>
      <c r="D148" s="57"/>
      <c r="E148" s="64" t="s">
        <v>10</v>
      </c>
      <c r="F148" s="45" t="s">
        <v>11</v>
      </c>
      <c r="G148" s="77" t="s">
        <v>293</v>
      </c>
      <c r="H148" s="12">
        <v>200000</v>
      </c>
    </row>
    <row r="149" spans="2:8" ht="27.75" customHeight="1">
      <c r="B149" s="60"/>
      <c r="C149" s="61" t="s">
        <v>277</v>
      </c>
      <c r="D149" s="61"/>
      <c r="E149" s="62"/>
      <c r="F149" s="47" t="s">
        <v>278</v>
      </c>
      <c r="G149" s="76" t="s">
        <v>279</v>
      </c>
      <c r="H149" s="12">
        <f>H150+H151</f>
        <v>83542</v>
      </c>
    </row>
    <row r="150" spans="2:8" ht="16.5" customHeight="1">
      <c r="B150" s="46"/>
      <c r="C150" s="63"/>
      <c r="D150" s="63"/>
      <c r="E150" s="24" t="s">
        <v>161</v>
      </c>
      <c r="F150" s="47" t="s">
        <v>162</v>
      </c>
      <c r="G150" s="76" t="s">
        <v>280</v>
      </c>
      <c r="H150" s="12">
        <v>58497.53</v>
      </c>
    </row>
    <row r="151" spans="2:8" ht="16.5" customHeight="1">
      <c r="B151" s="46"/>
      <c r="C151" s="23"/>
      <c r="D151" s="23"/>
      <c r="E151" s="24" t="s">
        <v>48</v>
      </c>
      <c r="F151" s="47" t="s">
        <v>49</v>
      </c>
      <c r="G151" s="76" t="s">
        <v>281</v>
      </c>
      <c r="H151" s="12">
        <v>25044.47</v>
      </c>
    </row>
    <row r="152" spans="2:8" ht="16.5" customHeight="1">
      <c r="B152" s="37" t="s">
        <v>282</v>
      </c>
      <c r="C152" s="38"/>
      <c r="D152" s="38"/>
      <c r="E152" s="37"/>
      <c r="F152" s="50" t="s">
        <v>283</v>
      </c>
      <c r="G152" s="78" t="s">
        <v>44</v>
      </c>
      <c r="H152" s="26">
        <f>H153</f>
        <v>642.03</v>
      </c>
    </row>
    <row r="153" spans="2:8" ht="24" customHeight="1">
      <c r="B153" s="42"/>
      <c r="C153" s="43" t="s">
        <v>284</v>
      </c>
      <c r="D153" s="43"/>
      <c r="E153" s="44"/>
      <c r="F153" s="47" t="s">
        <v>285</v>
      </c>
      <c r="G153" s="76" t="s">
        <v>44</v>
      </c>
      <c r="H153" s="12">
        <f>H154+H155</f>
        <v>642.03</v>
      </c>
    </row>
    <row r="154" spans="2:8" ht="33.75" customHeight="1">
      <c r="B154" s="1"/>
      <c r="C154" s="33"/>
      <c r="D154" s="33"/>
      <c r="E154" s="2" t="s">
        <v>14</v>
      </c>
      <c r="F154" s="3" t="s">
        <v>15</v>
      </c>
      <c r="G154" s="22" t="s">
        <v>160</v>
      </c>
      <c r="H154" s="12">
        <v>242.03</v>
      </c>
    </row>
    <row r="155" spans="2:8" ht="24.75" customHeight="1">
      <c r="B155" s="1"/>
      <c r="C155" s="33"/>
      <c r="D155" s="33"/>
      <c r="E155" s="2" t="s">
        <v>286</v>
      </c>
      <c r="F155" s="3" t="s">
        <v>287</v>
      </c>
      <c r="G155" s="22" t="s">
        <v>288</v>
      </c>
      <c r="H155" s="12">
        <v>400</v>
      </c>
    </row>
    <row r="156" spans="2:8" ht="11.25" customHeight="1">
      <c r="B156" s="34"/>
      <c r="C156" s="34"/>
      <c r="D156" s="34"/>
      <c r="E156" s="34"/>
      <c r="F156" s="35"/>
      <c r="G156" s="35"/>
      <c r="H156" s="13"/>
    </row>
    <row r="157" spans="2:8" ht="22.5" customHeight="1">
      <c r="B157" s="36" t="s">
        <v>289</v>
      </c>
      <c r="C157" s="36"/>
      <c r="D157" s="36"/>
      <c r="E157" s="36"/>
      <c r="F157" s="36"/>
      <c r="G157" s="17" t="s">
        <v>290</v>
      </c>
      <c r="H157" s="18">
        <f>H152+H143+H140+H136+H113+H90+H79+H48+H45+H38+H26+H23+H14+H11+H5</f>
        <v>17113686.15</v>
      </c>
    </row>
    <row r="158" spans="1:8" ht="13.5" customHeight="1">
      <c r="A158" s="35"/>
      <c r="B158" s="35"/>
      <c r="C158" s="35"/>
      <c r="D158" s="35"/>
      <c r="E158" s="35"/>
      <c r="F158" s="35"/>
      <c r="G158" s="35"/>
      <c r="H158" s="14"/>
    </row>
    <row r="159" ht="12.75">
      <c r="H159" s="14"/>
    </row>
    <row r="160" ht="12.75">
      <c r="H160" s="14"/>
    </row>
    <row r="161" ht="12.75">
      <c r="H161" s="14"/>
    </row>
    <row r="162" ht="12.75">
      <c r="H162" s="14"/>
    </row>
    <row r="163" ht="12.75">
      <c r="H163" s="14"/>
    </row>
    <row r="164" ht="12.75">
      <c r="H164" s="14"/>
    </row>
    <row r="165" ht="12.75">
      <c r="H165" s="14"/>
    </row>
    <row r="166" ht="12.75">
      <c r="H166" s="14"/>
    </row>
    <row r="167" ht="12.75">
      <c r="H167" s="14"/>
    </row>
    <row r="168" ht="12.75">
      <c r="H168" s="14"/>
    </row>
    <row r="169" ht="12.75">
      <c r="H169" s="14"/>
    </row>
    <row r="170" ht="12.75">
      <c r="H170" s="14"/>
    </row>
    <row r="171" ht="12.75">
      <c r="H171" s="14"/>
    </row>
    <row r="172" ht="12.75">
      <c r="H172" s="14"/>
    </row>
    <row r="173" ht="12.75">
      <c r="H173" s="14"/>
    </row>
    <row r="174" ht="12.75">
      <c r="H174" s="14"/>
    </row>
    <row r="175" ht="12.75">
      <c r="H175" s="14"/>
    </row>
    <row r="176" ht="12.75">
      <c r="H176" s="14"/>
    </row>
    <row r="177" ht="12.75">
      <c r="H177" s="14"/>
    </row>
    <row r="178" ht="12.75">
      <c r="H178" s="14"/>
    </row>
    <row r="179" ht="12.75">
      <c r="H179" s="14"/>
    </row>
    <row r="180" ht="12.75">
      <c r="H180" s="14"/>
    </row>
    <row r="181" ht="12.75">
      <c r="H181" s="14"/>
    </row>
    <row r="182" ht="12.75">
      <c r="H182" s="14"/>
    </row>
    <row r="183" ht="12.75">
      <c r="H183" s="14"/>
    </row>
    <row r="184" ht="12.75">
      <c r="H184" s="14"/>
    </row>
    <row r="185" ht="12.75">
      <c r="H185" s="14"/>
    </row>
    <row r="186" ht="12.75">
      <c r="H186" s="14"/>
    </row>
    <row r="187" ht="12.75">
      <c r="H187" s="14"/>
    </row>
    <row r="188" ht="12.75"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</sheetData>
  <mergeCells count="151">
    <mergeCell ref="A158:G158"/>
    <mergeCell ref="B157:F157"/>
    <mergeCell ref="C152:D152"/>
    <mergeCell ref="C153:D153"/>
    <mergeCell ref="F156:G156"/>
    <mergeCell ref="C150:D150"/>
    <mergeCell ref="C151:D151"/>
    <mergeCell ref="C155:D155"/>
    <mergeCell ref="B156:E156"/>
    <mergeCell ref="C154:D154"/>
    <mergeCell ref="C147:D147"/>
    <mergeCell ref="C149:D149"/>
    <mergeCell ref="C145:D145"/>
    <mergeCell ref="C146:D146"/>
    <mergeCell ref="C143:D143"/>
    <mergeCell ref="C144:D144"/>
    <mergeCell ref="C141:D141"/>
    <mergeCell ref="C142:D142"/>
    <mergeCell ref="C139:D139"/>
    <mergeCell ref="C140:D140"/>
    <mergeCell ref="C138:D138"/>
    <mergeCell ref="C136:D136"/>
    <mergeCell ref="C137:D137"/>
    <mergeCell ref="C134:D134"/>
    <mergeCell ref="C135:D135"/>
    <mergeCell ref="C132:D132"/>
    <mergeCell ref="C133:D133"/>
    <mergeCell ref="C130:D130"/>
    <mergeCell ref="C131:D131"/>
    <mergeCell ref="C128:D128"/>
    <mergeCell ref="C129:D129"/>
    <mergeCell ref="C126:D126"/>
    <mergeCell ref="C127:D127"/>
    <mergeCell ref="C124:D124"/>
    <mergeCell ref="C125:D125"/>
    <mergeCell ref="C122:D122"/>
    <mergeCell ref="C123:D123"/>
    <mergeCell ref="C120:D120"/>
    <mergeCell ref="C121:D121"/>
    <mergeCell ref="C118:D118"/>
    <mergeCell ref="C119:D119"/>
    <mergeCell ref="C116:D116"/>
    <mergeCell ref="C117:D117"/>
    <mergeCell ref="C114:D114"/>
    <mergeCell ref="C115:D115"/>
    <mergeCell ref="C112:D112"/>
    <mergeCell ref="C113:D113"/>
    <mergeCell ref="C110:D110"/>
    <mergeCell ref="C111:D111"/>
    <mergeCell ref="C108:D108"/>
    <mergeCell ref="C109:D109"/>
    <mergeCell ref="C106:D106"/>
    <mergeCell ref="C107:D107"/>
    <mergeCell ref="C103:D103"/>
    <mergeCell ref="C104:D104"/>
    <mergeCell ref="C101:D101"/>
    <mergeCell ref="C102:D102"/>
    <mergeCell ref="C98:D98"/>
    <mergeCell ref="C100:D100"/>
    <mergeCell ref="C96:D96"/>
    <mergeCell ref="C97:D97"/>
    <mergeCell ref="C94:D94"/>
    <mergeCell ref="C95:D95"/>
    <mergeCell ref="C91:D91"/>
    <mergeCell ref="C92:D92"/>
    <mergeCell ref="C89:D89"/>
    <mergeCell ref="C90:D90"/>
    <mergeCell ref="C87:D87"/>
    <mergeCell ref="C88:D88"/>
    <mergeCell ref="C84:D84"/>
    <mergeCell ref="C85:D85"/>
    <mergeCell ref="C82:D82"/>
    <mergeCell ref="C83:D83"/>
    <mergeCell ref="C76:D76"/>
    <mergeCell ref="C77:D77"/>
    <mergeCell ref="C80:D80"/>
    <mergeCell ref="C81:D81"/>
    <mergeCell ref="C78:D78"/>
    <mergeCell ref="C79:D79"/>
    <mergeCell ref="C74:D74"/>
    <mergeCell ref="C75:D75"/>
    <mergeCell ref="C72:D72"/>
    <mergeCell ref="C73:D73"/>
    <mergeCell ref="C70:D70"/>
    <mergeCell ref="C71:D71"/>
    <mergeCell ref="C68:D68"/>
    <mergeCell ref="C69:D69"/>
    <mergeCell ref="C66:D66"/>
    <mergeCell ref="C67:D67"/>
    <mergeCell ref="C64:D64"/>
    <mergeCell ref="C65:D65"/>
    <mergeCell ref="C62:D62"/>
    <mergeCell ref="C63:D63"/>
    <mergeCell ref="C60:D60"/>
    <mergeCell ref="C61:D61"/>
    <mergeCell ref="C58:D58"/>
    <mergeCell ref="C59:D59"/>
    <mergeCell ref="C56:D56"/>
    <mergeCell ref="C57:D57"/>
    <mergeCell ref="C54:D54"/>
    <mergeCell ref="C55:D55"/>
    <mergeCell ref="C52:D52"/>
    <mergeCell ref="C53:D53"/>
    <mergeCell ref="C50:D50"/>
    <mergeCell ref="C51:D51"/>
    <mergeCell ref="C48:D48"/>
    <mergeCell ref="C49:D49"/>
    <mergeCell ref="C46:D46"/>
    <mergeCell ref="C47:D47"/>
    <mergeCell ref="C44:D44"/>
    <mergeCell ref="C45:D45"/>
    <mergeCell ref="C38:D38"/>
    <mergeCell ref="C39:D39"/>
    <mergeCell ref="C42:D42"/>
    <mergeCell ref="C43:D43"/>
    <mergeCell ref="C40:D40"/>
    <mergeCell ref="C41:D41"/>
    <mergeCell ref="C35:D35"/>
    <mergeCell ref="C36:D36"/>
    <mergeCell ref="C33:D33"/>
    <mergeCell ref="C34:D34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2:D12"/>
    <mergeCell ref="C19:D19"/>
    <mergeCell ref="C16:D16"/>
    <mergeCell ref="C17:D17"/>
    <mergeCell ref="C14:D14"/>
    <mergeCell ref="C8:D8"/>
    <mergeCell ref="C15:D15"/>
    <mergeCell ref="C13:D13"/>
    <mergeCell ref="A1:H1"/>
    <mergeCell ref="C5:D5"/>
    <mergeCell ref="C6:D6"/>
    <mergeCell ref="C11:D11"/>
    <mergeCell ref="B3:G3"/>
    <mergeCell ref="C4:D4"/>
    <mergeCell ref="C7:D7"/>
    <mergeCell ref="C9:D9"/>
    <mergeCell ref="C10:D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mazgajska</cp:lastModifiedBy>
  <cp:lastPrinted>2011-03-28T08:28:16Z</cp:lastPrinted>
  <dcterms:modified xsi:type="dcterms:W3CDTF">2011-03-29T14:09:32Z</dcterms:modified>
  <cp:category/>
  <cp:version/>
  <cp:contentType/>
  <cp:contentStatus/>
</cp:coreProperties>
</file>